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0" tabRatio="665"/>
  </bookViews>
  <sheets>
    <sheet name="2016" sheetId="1" r:id="rId1"/>
    <sheet name="2017" sheetId="6" r:id="rId2"/>
    <sheet name="2018" sheetId="11" r:id="rId3"/>
  </sheets>
  <definedNames>
    <definedName name="_xlnm.Print_Area" localSheetId="0">'2016'!$A$1:$BW$59</definedName>
    <definedName name="_xlnm.Print_Area" localSheetId="1">'2017'!$A$1:$BW$59</definedName>
    <definedName name="_xlnm.Print_Titles" localSheetId="0">'2016'!$A:$B</definedName>
    <definedName name="_xlnm.Print_Titles" localSheetId="1">'2017'!$A:$B</definedName>
    <definedName name="_xlnm.Print_Titles" localSheetId="2">'2018'!$A:$B</definedName>
  </definedNames>
  <calcPr calcId="145621" fullCalcOnLoad="1"/>
</workbook>
</file>

<file path=xl/calcChain.xml><?xml version="1.0" encoding="utf-8"?>
<calcChain xmlns="http://schemas.openxmlformats.org/spreadsheetml/2006/main">
  <c r="BU16" i="11" l="1"/>
  <c r="BW16" i="11"/>
  <c r="BU26" i="11"/>
  <c r="BU55" i="11"/>
  <c r="BV55" i="11"/>
  <c r="BW55" i="11"/>
  <c r="BU56" i="11"/>
  <c r="BV56" i="11"/>
  <c r="BW56" i="11"/>
  <c r="BU57" i="11"/>
  <c r="BV57" i="11"/>
  <c r="BW57" i="11"/>
  <c r="BV54" i="11"/>
  <c r="BW54" i="11"/>
  <c r="BU54" i="11"/>
  <c r="BU50" i="11"/>
  <c r="BV50" i="11"/>
  <c r="BW50" i="11"/>
  <c r="BU51" i="11"/>
  <c r="BV51" i="11"/>
  <c r="BW51" i="11"/>
  <c r="BU52" i="11"/>
  <c r="BU53" i="11"/>
  <c r="BV52" i="11"/>
  <c r="BW52" i="11"/>
  <c r="BV49" i="11"/>
  <c r="BW49" i="11"/>
  <c r="BU49" i="11"/>
  <c r="BU43" i="11"/>
  <c r="BV43" i="11"/>
  <c r="BW43" i="11"/>
  <c r="BU44" i="11"/>
  <c r="BV44" i="11"/>
  <c r="BW44" i="11"/>
  <c r="BU45" i="11"/>
  <c r="BU48" i="11"/>
  <c r="BV45" i="11"/>
  <c r="BW45" i="11"/>
  <c r="BU46" i="11"/>
  <c r="BV46" i="11"/>
  <c r="BV48" i="11"/>
  <c r="BW46" i="11"/>
  <c r="BU47" i="11"/>
  <c r="BV47" i="11"/>
  <c r="BW47" i="11"/>
  <c r="BV42" i="11"/>
  <c r="BW42" i="11"/>
  <c r="BU42" i="11"/>
  <c r="BU36" i="11"/>
  <c r="BV36" i="11"/>
  <c r="BW36" i="11"/>
  <c r="BU37" i="11"/>
  <c r="BV37" i="11"/>
  <c r="BV41" i="11"/>
  <c r="BW37" i="11"/>
  <c r="BU38" i="11"/>
  <c r="BV38" i="11"/>
  <c r="BW38" i="11"/>
  <c r="BU39" i="11"/>
  <c r="BV39" i="11"/>
  <c r="BW39" i="11"/>
  <c r="BU40" i="11"/>
  <c r="BV40" i="11"/>
  <c r="BW40" i="11"/>
  <c r="BV35" i="11"/>
  <c r="BW35" i="11"/>
  <c r="BU35" i="11"/>
  <c r="BV28" i="11"/>
  <c r="BW28" i="11"/>
  <c r="BV29" i="11"/>
  <c r="BW29" i="11"/>
  <c r="BV30" i="11"/>
  <c r="BW30" i="11"/>
  <c r="BV31" i="11"/>
  <c r="BW31" i="11"/>
  <c r="BV32" i="11"/>
  <c r="BW32" i="11"/>
  <c r="BV33" i="11"/>
  <c r="BW33" i="11"/>
  <c r="BV27" i="11"/>
  <c r="BW27" i="11"/>
  <c r="BU28" i="11"/>
  <c r="BU29" i="11"/>
  <c r="BU30" i="11"/>
  <c r="BU31" i="11"/>
  <c r="BU32" i="11"/>
  <c r="BU34" i="11"/>
  <c r="BU33" i="11"/>
  <c r="BU27" i="11"/>
  <c r="BW17" i="11"/>
  <c r="BW18" i="11"/>
  <c r="BW19" i="11"/>
  <c r="BW20" i="11"/>
  <c r="BW21" i="11"/>
  <c r="BW22" i="11"/>
  <c r="BW23" i="11"/>
  <c r="BW24" i="11"/>
  <c r="BW25" i="11"/>
  <c r="BV17" i="11"/>
  <c r="BV18" i="11"/>
  <c r="BV19" i="11"/>
  <c r="BV20" i="11"/>
  <c r="BV21" i="11"/>
  <c r="BV22" i="11"/>
  <c r="BV23" i="11"/>
  <c r="BV24" i="11"/>
  <c r="BV25" i="11"/>
  <c r="BV16" i="11"/>
  <c r="BU17" i="11"/>
  <c r="BU18" i="11"/>
  <c r="BU19" i="11"/>
  <c r="BU20" i="11"/>
  <c r="BU21" i="11"/>
  <c r="BU22" i="11"/>
  <c r="BU23" i="11"/>
  <c r="BU24" i="11"/>
  <c r="BU25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W58" i="11"/>
  <c r="X58" i="11"/>
  <c r="Y58" i="11"/>
  <c r="Z58" i="11"/>
  <c r="AA58" i="11"/>
  <c r="AB58" i="11"/>
  <c r="AC58" i="11"/>
  <c r="AD58" i="11"/>
  <c r="AE58" i="11"/>
  <c r="AF58" i="11"/>
  <c r="AG58" i="11"/>
  <c r="AH58" i="11"/>
  <c r="AI58" i="11"/>
  <c r="AJ58" i="11"/>
  <c r="AK58" i="11"/>
  <c r="AL58" i="11"/>
  <c r="AM58" i="11"/>
  <c r="AN58" i="11"/>
  <c r="AO58" i="11"/>
  <c r="AP58" i="11"/>
  <c r="AQ58" i="11"/>
  <c r="AR58" i="11"/>
  <c r="AS58" i="11"/>
  <c r="AT58" i="11"/>
  <c r="AU58" i="11"/>
  <c r="AV58" i="11"/>
  <c r="AW58" i="11"/>
  <c r="AX58" i="11"/>
  <c r="AY58" i="11"/>
  <c r="AZ58" i="11"/>
  <c r="BA58" i="11"/>
  <c r="BB58" i="11"/>
  <c r="BC58" i="11"/>
  <c r="BD58" i="11"/>
  <c r="BE58" i="11"/>
  <c r="BF58" i="11"/>
  <c r="BG58" i="11"/>
  <c r="BH58" i="11"/>
  <c r="BI58" i="11"/>
  <c r="BJ58" i="11"/>
  <c r="BK58" i="11"/>
  <c r="BL58" i="11"/>
  <c r="BM58" i="11"/>
  <c r="BN58" i="11"/>
  <c r="BO58" i="11"/>
  <c r="BP58" i="11"/>
  <c r="BQ58" i="11"/>
  <c r="BR58" i="11"/>
  <c r="BS58" i="11"/>
  <c r="BT58" i="11"/>
  <c r="BV58" i="11"/>
  <c r="BW58" i="11"/>
  <c r="C58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AL53" i="11"/>
  <c r="AM53" i="11"/>
  <c r="AN53" i="11"/>
  <c r="AO53" i="11"/>
  <c r="AP53" i="11"/>
  <c r="AQ53" i="11"/>
  <c r="AR53" i="11"/>
  <c r="AS53" i="11"/>
  <c r="AT53" i="11"/>
  <c r="AU53" i="11"/>
  <c r="AV53" i="11"/>
  <c r="AW53" i="11"/>
  <c r="AX53" i="11"/>
  <c r="AY53" i="11"/>
  <c r="AZ53" i="11"/>
  <c r="BA53" i="11"/>
  <c r="BB53" i="11"/>
  <c r="BC53" i="11"/>
  <c r="BD53" i="11"/>
  <c r="BE53" i="11"/>
  <c r="BF53" i="11"/>
  <c r="BG53" i="11"/>
  <c r="BH53" i="11"/>
  <c r="BI53" i="11"/>
  <c r="BJ53" i="11"/>
  <c r="BK53" i="11"/>
  <c r="BL53" i="11"/>
  <c r="BM53" i="11"/>
  <c r="BN53" i="11"/>
  <c r="BO53" i="11"/>
  <c r="BP53" i="11"/>
  <c r="BQ53" i="11"/>
  <c r="BR53" i="11"/>
  <c r="BS53" i="11"/>
  <c r="BT53" i="11"/>
  <c r="BV53" i="11"/>
  <c r="BW53" i="11"/>
  <c r="C53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Z48" i="11"/>
  <c r="AA48" i="11"/>
  <c r="AB48" i="11"/>
  <c r="AC48" i="11"/>
  <c r="AD48" i="11"/>
  <c r="AE48" i="11"/>
  <c r="AF48" i="11"/>
  <c r="AG48" i="11"/>
  <c r="AH48" i="11"/>
  <c r="AI48" i="11"/>
  <c r="AJ48" i="11"/>
  <c r="AK48" i="11"/>
  <c r="AL48" i="11"/>
  <c r="AM48" i="11"/>
  <c r="AN48" i="11"/>
  <c r="AO48" i="11"/>
  <c r="AP48" i="11"/>
  <c r="AQ48" i="11"/>
  <c r="AR48" i="11"/>
  <c r="AS48" i="11"/>
  <c r="AT48" i="11"/>
  <c r="AU48" i="11"/>
  <c r="AV48" i="11"/>
  <c r="AW48" i="11"/>
  <c r="AX48" i="11"/>
  <c r="AY48" i="11"/>
  <c r="AZ48" i="11"/>
  <c r="BA48" i="11"/>
  <c r="BB48" i="11"/>
  <c r="BC48" i="11"/>
  <c r="BD48" i="11"/>
  <c r="BE48" i="11"/>
  <c r="BF48" i="11"/>
  <c r="BG48" i="11"/>
  <c r="BH48" i="11"/>
  <c r="BI48" i="11"/>
  <c r="BJ48" i="11"/>
  <c r="BK48" i="11"/>
  <c r="BL48" i="11"/>
  <c r="BM48" i="11"/>
  <c r="BN48" i="11"/>
  <c r="BO48" i="11"/>
  <c r="BP48" i="11"/>
  <c r="BQ48" i="11"/>
  <c r="BR48" i="11"/>
  <c r="BS48" i="11"/>
  <c r="BT48" i="11"/>
  <c r="BW48" i="11"/>
  <c r="C48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AR41" i="11"/>
  <c r="AS41" i="11"/>
  <c r="AT41" i="11"/>
  <c r="AU41" i="11"/>
  <c r="AV41" i="11"/>
  <c r="AW41" i="11"/>
  <c r="AX41" i="11"/>
  <c r="AY41" i="11"/>
  <c r="AZ41" i="11"/>
  <c r="BA41" i="11"/>
  <c r="BB41" i="11"/>
  <c r="BC41" i="11"/>
  <c r="BD41" i="11"/>
  <c r="BE41" i="11"/>
  <c r="BF41" i="11"/>
  <c r="BG41" i="11"/>
  <c r="BH41" i="11"/>
  <c r="BI41" i="11"/>
  <c r="BJ41" i="11"/>
  <c r="BK41" i="11"/>
  <c r="BL41" i="11"/>
  <c r="BM41" i="11"/>
  <c r="BN41" i="11"/>
  <c r="BO41" i="11"/>
  <c r="BP41" i="11"/>
  <c r="BQ41" i="11"/>
  <c r="BR41" i="11"/>
  <c r="BS41" i="11"/>
  <c r="BT41" i="11"/>
  <c r="C41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AL34" i="11"/>
  <c r="AM34" i="11"/>
  <c r="AN34" i="11"/>
  <c r="AO34" i="11"/>
  <c r="AP34" i="11"/>
  <c r="AQ34" i="11"/>
  <c r="AR34" i="11"/>
  <c r="AS34" i="11"/>
  <c r="AT34" i="11"/>
  <c r="AU34" i="11"/>
  <c r="AV34" i="11"/>
  <c r="AW34" i="11"/>
  <c r="AX34" i="11"/>
  <c r="AY34" i="11"/>
  <c r="AZ34" i="11"/>
  <c r="BA34" i="11"/>
  <c r="BB34" i="11"/>
  <c r="BC34" i="11"/>
  <c r="BD34" i="11"/>
  <c r="BE34" i="11"/>
  <c r="BF34" i="11"/>
  <c r="BG34" i="11"/>
  <c r="BH34" i="11"/>
  <c r="BI34" i="11"/>
  <c r="BJ34" i="11"/>
  <c r="BK34" i="11"/>
  <c r="BL34" i="11"/>
  <c r="BM34" i="11"/>
  <c r="BN34" i="11"/>
  <c r="BO34" i="11"/>
  <c r="BP34" i="11"/>
  <c r="BQ34" i="11"/>
  <c r="BR34" i="11"/>
  <c r="BS34" i="11"/>
  <c r="BT34" i="11"/>
  <c r="BW34" i="11"/>
  <c r="C34" i="11"/>
  <c r="E26" i="11"/>
  <c r="F26" i="11"/>
  <c r="G26" i="11"/>
  <c r="H26" i="11"/>
  <c r="H59" i="11"/>
  <c r="I26" i="11"/>
  <c r="J26" i="11"/>
  <c r="K26" i="11"/>
  <c r="L26" i="11"/>
  <c r="L59" i="11"/>
  <c r="M26" i="11"/>
  <c r="N26" i="11"/>
  <c r="O26" i="11"/>
  <c r="P26" i="11"/>
  <c r="P59" i="11"/>
  <c r="Q26" i="11"/>
  <c r="R26" i="11"/>
  <c r="S26" i="11"/>
  <c r="T26" i="11"/>
  <c r="T59" i="11"/>
  <c r="U26" i="11"/>
  <c r="V26" i="11"/>
  <c r="W26" i="11"/>
  <c r="X26" i="11"/>
  <c r="X59" i="11"/>
  <c r="Y26" i="11"/>
  <c r="Z26" i="11"/>
  <c r="AA26" i="11"/>
  <c r="AB26" i="11"/>
  <c r="AB59" i="11"/>
  <c r="AC26" i="11"/>
  <c r="AD26" i="11"/>
  <c r="AE26" i="11"/>
  <c r="AF26" i="11"/>
  <c r="AF59" i="11"/>
  <c r="AG26" i="11"/>
  <c r="AH26" i="11"/>
  <c r="AI26" i="11"/>
  <c r="AJ26" i="11"/>
  <c r="AJ59" i="11"/>
  <c r="AK26" i="11"/>
  <c r="AK59" i="11"/>
  <c r="AL26" i="11"/>
  <c r="AM26" i="11"/>
  <c r="AN26" i="11"/>
  <c r="AN59" i="11"/>
  <c r="AO26" i="11"/>
  <c r="AO59" i="11"/>
  <c r="AP26" i="11"/>
  <c r="AQ26" i="11"/>
  <c r="AR26" i="11"/>
  <c r="AR59" i="11"/>
  <c r="AS26" i="11"/>
  <c r="AS59" i="11"/>
  <c r="AT26" i="11"/>
  <c r="AU26" i="11"/>
  <c r="AV26" i="11"/>
  <c r="AV59" i="11"/>
  <c r="AW26" i="11"/>
  <c r="AW59" i="11"/>
  <c r="AX26" i="11"/>
  <c r="AY26" i="11"/>
  <c r="AZ26" i="11"/>
  <c r="AZ59" i="11"/>
  <c r="BA26" i="11"/>
  <c r="BA59" i="11"/>
  <c r="BB26" i="11"/>
  <c r="BC26" i="11"/>
  <c r="BD26" i="11"/>
  <c r="BD59" i="11"/>
  <c r="BE26" i="11"/>
  <c r="BE59" i="11"/>
  <c r="BF26" i="11"/>
  <c r="BG26" i="11"/>
  <c r="BH26" i="11"/>
  <c r="BH59" i="11"/>
  <c r="BI26" i="11"/>
  <c r="BI59" i="11"/>
  <c r="BJ26" i="11"/>
  <c r="BK26" i="11"/>
  <c r="BL26" i="11"/>
  <c r="BL59" i="11"/>
  <c r="BM26" i="11"/>
  <c r="BM59" i="11"/>
  <c r="BN26" i="11"/>
  <c r="BO26" i="11"/>
  <c r="BP26" i="11"/>
  <c r="BP59" i="11"/>
  <c r="BQ26" i="11"/>
  <c r="BQ59" i="11"/>
  <c r="BR26" i="11"/>
  <c r="BS26" i="11"/>
  <c r="BT26" i="11"/>
  <c r="BT59" i="11"/>
  <c r="D26" i="11"/>
  <c r="C26" i="11"/>
  <c r="C59" i="11"/>
  <c r="BW55" i="6"/>
  <c r="BW56" i="6"/>
  <c r="BW58" i="6"/>
  <c r="BW57" i="6"/>
  <c r="BV55" i="6"/>
  <c r="BV56" i="6"/>
  <c r="BV57" i="6"/>
  <c r="BV54" i="6"/>
  <c r="BW54" i="6"/>
  <c r="BU55" i="6"/>
  <c r="BU56" i="6"/>
  <c r="BU57" i="6"/>
  <c r="BU54" i="6"/>
  <c r="BW50" i="6"/>
  <c r="BW51" i="6"/>
  <c r="BW52" i="6"/>
  <c r="BV50" i="6"/>
  <c r="BV51" i="6"/>
  <c r="BV52" i="6"/>
  <c r="BV49" i="6"/>
  <c r="BW49" i="6"/>
  <c r="BU50" i="6"/>
  <c r="BU51" i="6"/>
  <c r="BU52" i="6"/>
  <c r="BU49" i="6"/>
  <c r="BW43" i="6"/>
  <c r="BW44" i="6"/>
  <c r="BW45" i="6"/>
  <c r="BW46" i="6"/>
  <c r="BW48" i="6"/>
  <c r="BW47" i="6"/>
  <c r="BV43" i="6"/>
  <c r="BV44" i="6"/>
  <c r="BV45" i="6"/>
  <c r="BV48" i="6"/>
  <c r="BV46" i="6"/>
  <c r="BV47" i="6"/>
  <c r="BV42" i="6"/>
  <c r="BW42" i="6"/>
  <c r="BU43" i="6"/>
  <c r="BU44" i="6"/>
  <c r="BU45" i="6"/>
  <c r="BU46" i="6"/>
  <c r="BU47" i="6"/>
  <c r="BU42" i="6"/>
  <c r="BW36" i="6"/>
  <c r="BW37" i="6"/>
  <c r="BW41" i="6"/>
  <c r="BW38" i="6"/>
  <c r="BW39" i="6"/>
  <c r="BW40" i="6"/>
  <c r="BW35" i="6"/>
  <c r="BV36" i="6"/>
  <c r="BV37" i="6"/>
  <c r="BV38" i="6"/>
  <c r="BV39" i="6"/>
  <c r="BV40" i="6"/>
  <c r="BV35" i="6"/>
  <c r="BU36" i="6"/>
  <c r="BU37" i="6"/>
  <c r="BU41" i="6"/>
  <c r="BU38" i="6"/>
  <c r="BU39" i="6"/>
  <c r="BU40" i="6"/>
  <c r="BU35" i="6"/>
  <c r="BW28" i="6"/>
  <c r="BW29" i="6"/>
  <c r="BW30" i="6"/>
  <c r="BW31" i="6"/>
  <c r="BW34" i="6"/>
  <c r="BW32" i="6"/>
  <c r="BW33" i="6"/>
  <c r="BV28" i="6"/>
  <c r="BV29" i="6"/>
  <c r="BV30" i="6"/>
  <c r="BV31" i="6"/>
  <c r="BV32" i="6"/>
  <c r="BV33" i="6"/>
  <c r="BV27" i="6"/>
  <c r="BW27" i="6"/>
  <c r="BU28" i="6"/>
  <c r="BU29" i="6"/>
  <c r="BU34" i="6"/>
  <c r="BU30" i="6"/>
  <c r="BU31" i="6"/>
  <c r="BU32" i="6"/>
  <c r="BU33" i="6"/>
  <c r="BU27" i="6"/>
  <c r="BV17" i="6"/>
  <c r="BV18" i="6"/>
  <c r="BV19" i="6"/>
  <c r="BV20" i="6"/>
  <c r="BV21" i="6"/>
  <c r="BV22" i="6"/>
  <c r="BV23" i="6"/>
  <c r="BV24" i="6"/>
  <c r="BV25" i="6"/>
  <c r="BV16" i="6"/>
  <c r="BU17" i="6"/>
  <c r="BU18" i="6"/>
  <c r="BU19" i="6"/>
  <c r="BU20" i="6"/>
  <c r="BU21" i="6"/>
  <c r="BU22" i="6"/>
  <c r="BU23" i="6"/>
  <c r="BU24" i="6"/>
  <c r="BU25" i="6"/>
  <c r="BU16" i="6"/>
  <c r="BV25" i="1"/>
  <c r="BV26" i="1"/>
  <c r="BV59" i="1"/>
  <c r="BU25" i="1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AO58" i="6"/>
  <c r="AP58" i="6"/>
  <c r="AQ58" i="6"/>
  <c r="AR58" i="6"/>
  <c r="AS58" i="6"/>
  <c r="AT58" i="6"/>
  <c r="AU58" i="6"/>
  <c r="AV58" i="6"/>
  <c r="AW58" i="6"/>
  <c r="AX58" i="6"/>
  <c r="AY58" i="6"/>
  <c r="AZ58" i="6"/>
  <c r="BA58" i="6"/>
  <c r="BB58" i="6"/>
  <c r="BC58" i="6"/>
  <c r="BD58" i="6"/>
  <c r="BE58" i="6"/>
  <c r="BF58" i="6"/>
  <c r="BG58" i="6"/>
  <c r="BH58" i="6"/>
  <c r="BI58" i="6"/>
  <c r="BJ58" i="6"/>
  <c r="BK58" i="6"/>
  <c r="BL58" i="6"/>
  <c r="BM58" i="6"/>
  <c r="BN58" i="6"/>
  <c r="BO58" i="6"/>
  <c r="BP58" i="6"/>
  <c r="BQ58" i="6"/>
  <c r="BR58" i="6"/>
  <c r="BS58" i="6"/>
  <c r="BT58" i="6"/>
  <c r="C58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BV53" i="6"/>
  <c r="BW53" i="6"/>
  <c r="C53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BH48" i="6"/>
  <c r="BI48" i="6"/>
  <c r="BJ48" i="6"/>
  <c r="BK48" i="6"/>
  <c r="BL48" i="6"/>
  <c r="BM48" i="6"/>
  <c r="BN48" i="6"/>
  <c r="BO48" i="6"/>
  <c r="BP48" i="6"/>
  <c r="BQ48" i="6"/>
  <c r="BR48" i="6"/>
  <c r="BS48" i="6"/>
  <c r="BT48" i="6"/>
  <c r="BU48" i="6"/>
  <c r="C48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C41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BE34" i="6"/>
  <c r="BF34" i="6"/>
  <c r="BG34" i="6"/>
  <c r="BH34" i="6"/>
  <c r="BI34" i="6"/>
  <c r="BJ34" i="6"/>
  <c r="BK34" i="6"/>
  <c r="BL34" i="6"/>
  <c r="BM34" i="6"/>
  <c r="BN34" i="6"/>
  <c r="BO34" i="6"/>
  <c r="BP34" i="6"/>
  <c r="BQ34" i="6"/>
  <c r="BR34" i="6"/>
  <c r="BS34" i="6"/>
  <c r="BT34" i="6"/>
  <c r="C34" i="6"/>
  <c r="Q26" i="6"/>
  <c r="R26" i="6"/>
  <c r="R59" i="6"/>
  <c r="S26" i="6"/>
  <c r="T26" i="6"/>
  <c r="U26" i="6"/>
  <c r="V26" i="6"/>
  <c r="V59" i="6"/>
  <c r="W26" i="6"/>
  <c r="X26" i="6"/>
  <c r="Y26" i="6"/>
  <c r="Z26" i="6"/>
  <c r="Z59" i="6"/>
  <c r="AA26" i="6"/>
  <c r="AB26" i="6"/>
  <c r="AC26" i="6"/>
  <c r="AD26" i="6"/>
  <c r="AD59" i="6"/>
  <c r="AE26" i="6"/>
  <c r="AF26" i="6"/>
  <c r="AG26" i="6"/>
  <c r="AH26" i="6"/>
  <c r="AH59" i="6"/>
  <c r="AI26" i="6"/>
  <c r="AJ26" i="6"/>
  <c r="AK26" i="6"/>
  <c r="AL26" i="6"/>
  <c r="AL59" i="6"/>
  <c r="AM26" i="6"/>
  <c r="AN26" i="6"/>
  <c r="AO26" i="6"/>
  <c r="AP26" i="6"/>
  <c r="AP59" i="6"/>
  <c r="AQ26" i="6"/>
  <c r="AR26" i="6"/>
  <c r="AS26" i="6"/>
  <c r="AT26" i="6"/>
  <c r="AT59" i="6"/>
  <c r="AU26" i="6"/>
  <c r="AV26" i="6"/>
  <c r="AW26" i="6"/>
  <c r="AX26" i="6"/>
  <c r="AX59" i="6"/>
  <c r="AY26" i="6"/>
  <c r="AZ26" i="6"/>
  <c r="BA26" i="6"/>
  <c r="BB26" i="6"/>
  <c r="BB59" i="6"/>
  <c r="BC26" i="6"/>
  <c r="BC59" i="6"/>
  <c r="BD26" i="6"/>
  <c r="BE26" i="6"/>
  <c r="BF26" i="6"/>
  <c r="BF59" i="6"/>
  <c r="BG26" i="6"/>
  <c r="BG59" i="6"/>
  <c r="BH26" i="6"/>
  <c r="BI26" i="6"/>
  <c r="BJ26" i="6"/>
  <c r="BJ59" i="6"/>
  <c r="BK26" i="6"/>
  <c r="BK59" i="6"/>
  <c r="BL26" i="6"/>
  <c r="BM26" i="6"/>
  <c r="BN26" i="6"/>
  <c r="BN59" i="6"/>
  <c r="BO26" i="6"/>
  <c r="BO59" i="6"/>
  <c r="BP26" i="6"/>
  <c r="BQ26" i="6"/>
  <c r="BR26" i="6"/>
  <c r="BR59" i="6"/>
  <c r="BS26" i="6"/>
  <c r="BS59" i="6"/>
  <c r="BT26" i="6"/>
  <c r="BW26" i="6"/>
  <c r="P26" i="6"/>
  <c r="P59" i="6"/>
  <c r="O26" i="6"/>
  <c r="O59" i="6"/>
  <c r="K26" i="6"/>
  <c r="K59" i="6"/>
  <c r="L26" i="6"/>
  <c r="M26" i="6"/>
  <c r="M59" i="6"/>
  <c r="N26" i="6"/>
  <c r="I26" i="6"/>
  <c r="J26" i="6"/>
  <c r="E26" i="6"/>
  <c r="E59" i="6"/>
  <c r="F26" i="6"/>
  <c r="G26" i="6"/>
  <c r="G59" i="6"/>
  <c r="H26" i="6"/>
  <c r="D26" i="6"/>
  <c r="D59" i="6"/>
  <c r="C26" i="6"/>
  <c r="C59" i="6"/>
  <c r="BV27" i="1"/>
  <c r="BW27" i="1"/>
  <c r="BV28" i="1"/>
  <c r="BW28" i="1"/>
  <c r="BV29" i="1"/>
  <c r="BW29" i="1"/>
  <c r="BV30" i="1"/>
  <c r="BV34" i="1"/>
  <c r="BW30" i="1"/>
  <c r="BV31" i="1"/>
  <c r="BW31" i="1"/>
  <c r="BV32" i="1"/>
  <c r="BW32" i="1"/>
  <c r="BV33" i="1"/>
  <c r="BW33" i="1"/>
  <c r="BU33" i="1"/>
  <c r="BU32" i="1"/>
  <c r="BU31" i="1"/>
  <c r="BU30" i="1"/>
  <c r="BU29" i="1"/>
  <c r="BU34" i="1"/>
  <c r="BU28" i="1"/>
  <c r="BU27" i="1"/>
  <c r="BW34" i="1"/>
  <c r="BV19" i="1"/>
  <c r="BW16" i="1"/>
  <c r="BW17" i="1"/>
  <c r="BW26" i="1"/>
  <c r="BW18" i="1"/>
  <c r="BW19" i="1"/>
  <c r="BW20" i="1"/>
  <c r="BW21" i="1"/>
  <c r="BW22" i="1"/>
  <c r="BW23" i="1"/>
  <c r="BW24" i="1"/>
  <c r="BW25" i="1"/>
  <c r="BV16" i="1"/>
  <c r="BV17" i="1"/>
  <c r="BV18" i="1"/>
  <c r="BV20" i="1"/>
  <c r="BV21" i="1"/>
  <c r="BV22" i="1"/>
  <c r="BV23" i="1"/>
  <c r="BV24" i="1"/>
  <c r="BU17" i="1"/>
  <c r="BU18" i="1"/>
  <c r="BU19" i="1"/>
  <c r="BU20" i="1"/>
  <c r="BU21" i="1"/>
  <c r="BU22" i="1"/>
  <c r="BU23" i="1"/>
  <c r="BU24" i="1"/>
  <c r="BU16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C58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C53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C48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C41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E34" i="1"/>
  <c r="D34" i="1"/>
  <c r="C34" i="1"/>
  <c r="N26" i="1"/>
  <c r="O26" i="1"/>
  <c r="O59" i="1"/>
  <c r="P26" i="1"/>
  <c r="P59" i="1"/>
  <c r="R26" i="1"/>
  <c r="R59" i="1"/>
  <c r="S26" i="1"/>
  <c r="T26" i="1"/>
  <c r="T59" i="1"/>
  <c r="U26" i="1"/>
  <c r="U59" i="1"/>
  <c r="V26" i="1"/>
  <c r="V59" i="1"/>
  <c r="W26" i="1"/>
  <c r="X26" i="1"/>
  <c r="X59" i="1"/>
  <c r="Y26" i="1"/>
  <c r="Y59" i="1"/>
  <c r="Z26" i="1"/>
  <c r="Z59" i="1"/>
  <c r="AA26" i="1"/>
  <c r="AB26" i="1"/>
  <c r="AB59" i="1"/>
  <c r="AC26" i="1"/>
  <c r="AC59" i="1"/>
  <c r="AD26" i="1"/>
  <c r="AD59" i="1"/>
  <c r="AE26" i="1"/>
  <c r="AF26" i="1"/>
  <c r="AF59" i="1"/>
  <c r="AG26" i="1"/>
  <c r="AG59" i="1"/>
  <c r="AH26" i="1"/>
  <c r="AH59" i="1"/>
  <c r="AI26" i="1"/>
  <c r="AJ26" i="1"/>
  <c r="AJ59" i="1"/>
  <c r="AK26" i="1"/>
  <c r="AK59" i="1"/>
  <c r="AM26" i="1"/>
  <c r="AM59" i="1"/>
  <c r="AN26" i="1"/>
  <c r="AO26" i="1"/>
  <c r="AO59" i="1"/>
  <c r="AP26" i="1"/>
  <c r="AP59" i="1"/>
  <c r="AQ26" i="1"/>
  <c r="AQ59" i="1"/>
  <c r="AR26" i="1"/>
  <c r="AS26" i="1"/>
  <c r="AS59" i="1"/>
  <c r="AT26" i="1"/>
  <c r="AT59" i="1"/>
  <c r="AU26" i="1"/>
  <c r="AU59" i="1"/>
  <c r="AV26" i="1"/>
  <c r="AW26" i="1"/>
  <c r="AW59" i="1"/>
  <c r="AX26" i="1"/>
  <c r="AX59" i="1"/>
  <c r="AY26" i="1"/>
  <c r="AY59" i="1"/>
  <c r="AZ26" i="1"/>
  <c r="BA26" i="1"/>
  <c r="BA59" i="1"/>
  <c r="BB26" i="1"/>
  <c r="BB59" i="1"/>
  <c r="BC26" i="1"/>
  <c r="BC59" i="1"/>
  <c r="BD26" i="1"/>
  <c r="BE26" i="1"/>
  <c r="BE59" i="1"/>
  <c r="BF26" i="1"/>
  <c r="BF59" i="1"/>
  <c r="BG26" i="1"/>
  <c r="BG59" i="1"/>
  <c r="BH26" i="1"/>
  <c r="BI26" i="1"/>
  <c r="BI59" i="1"/>
  <c r="BJ26" i="1"/>
  <c r="BJ59" i="1"/>
  <c r="BK26" i="1"/>
  <c r="BK59" i="1"/>
  <c r="BL26" i="1"/>
  <c r="BM26" i="1"/>
  <c r="BM59" i="1"/>
  <c r="BN26" i="1"/>
  <c r="BN59" i="1"/>
  <c r="BO26" i="1"/>
  <c r="BO59" i="1"/>
  <c r="BP26" i="1"/>
  <c r="BQ26" i="1"/>
  <c r="BQ59" i="1"/>
  <c r="BR26" i="1"/>
  <c r="BR59" i="1"/>
  <c r="BS26" i="1"/>
  <c r="BS59" i="1"/>
  <c r="BT26" i="1"/>
  <c r="J26" i="1"/>
  <c r="J59" i="1"/>
  <c r="K26" i="1"/>
  <c r="K59" i="1"/>
  <c r="L26" i="1"/>
  <c r="M26" i="1"/>
  <c r="M59" i="1"/>
  <c r="I26" i="1"/>
  <c r="I59" i="1"/>
  <c r="D26" i="1"/>
  <c r="D59" i="1"/>
  <c r="E26" i="1"/>
  <c r="F26" i="1"/>
  <c r="F59" i="1"/>
  <c r="G26" i="1"/>
  <c r="G59" i="1"/>
  <c r="H26" i="1"/>
  <c r="H59" i="1"/>
  <c r="C26" i="1"/>
  <c r="AL18" i="1"/>
  <c r="AL26" i="1"/>
  <c r="AL59" i="1"/>
  <c r="Q16" i="1"/>
  <c r="Q19" i="1"/>
  <c r="BW59" i="1"/>
  <c r="BU26" i="1"/>
  <c r="BU59" i="1"/>
  <c r="C59" i="1"/>
  <c r="E59" i="1"/>
  <c r="L59" i="1"/>
  <c r="BT59" i="1"/>
  <c r="BP59" i="1"/>
  <c r="BL59" i="1"/>
  <c r="BH59" i="1"/>
  <c r="BD59" i="1"/>
  <c r="AZ59" i="1"/>
  <c r="AV59" i="1"/>
  <c r="AR59" i="1"/>
  <c r="AN59" i="1"/>
  <c r="AI59" i="1"/>
  <c r="AE59" i="1"/>
  <c r="AA59" i="1"/>
  <c r="W59" i="1"/>
  <c r="S59" i="1"/>
  <c r="N59" i="1"/>
  <c r="Q26" i="1"/>
  <c r="Q59" i="1"/>
  <c r="D59" i="11"/>
  <c r="AG59" i="11"/>
  <c r="AC59" i="11"/>
  <c r="Y59" i="11"/>
  <c r="U59" i="11"/>
  <c r="Q59" i="11"/>
  <c r="M59" i="11"/>
  <c r="I59" i="11"/>
  <c r="E59" i="11"/>
  <c r="BU58" i="11"/>
  <c r="BV34" i="11"/>
  <c r="BS59" i="11"/>
  <c r="BO59" i="11"/>
  <c r="BK59" i="11"/>
  <c r="BG59" i="11"/>
  <c r="BC59" i="11"/>
  <c r="AY59" i="11"/>
  <c r="AU59" i="11"/>
  <c r="AQ59" i="11"/>
  <c r="AM59" i="11"/>
  <c r="AI59" i="11"/>
  <c r="AE59" i="11"/>
  <c r="AA59" i="11"/>
  <c r="W59" i="11"/>
  <c r="S59" i="11"/>
  <c r="O59" i="11"/>
  <c r="K59" i="11"/>
  <c r="G59" i="11"/>
  <c r="BV26" i="11"/>
  <c r="BW26" i="11"/>
  <c r="BW59" i="11"/>
  <c r="BR59" i="11"/>
  <c r="BN59" i="11"/>
  <c r="BJ59" i="11"/>
  <c r="BF59" i="11"/>
  <c r="BB59" i="11"/>
  <c r="AX59" i="11"/>
  <c r="AT59" i="11"/>
  <c r="AP59" i="11"/>
  <c r="AL59" i="11"/>
  <c r="AH59" i="11"/>
  <c r="AD59" i="11"/>
  <c r="Z59" i="11"/>
  <c r="V59" i="11"/>
  <c r="R59" i="11"/>
  <c r="N59" i="11"/>
  <c r="J59" i="11"/>
  <c r="F59" i="11"/>
  <c r="BU41" i="11"/>
  <c r="BU59" i="11"/>
  <c r="BW41" i="11"/>
  <c r="BV59" i="11"/>
  <c r="H59" i="6"/>
  <c r="J59" i="6"/>
  <c r="L59" i="6"/>
  <c r="BQ59" i="6"/>
  <c r="BM59" i="6"/>
  <c r="BI59" i="6"/>
  <c r="BE59" i="6"/>
  <c r="BA59" i="6"/>
  <c r="AW59" i="6"/>
  <c r="AS59" i="6"/>
  <c r="AO59" i="6"/>
  <c r="AK59" i="6"/>
  <c r="AG59" i="6"/>
  <c r="AC59" i="6"/>
  <c r="Y59" i="6"/>
  <c r="U59" i="6"/>
  <c r="Q59" i="6"/>
  <c r="BV26" i="6"/>
  <c r="I59" i="6"/>
  <c r="BT59" i="6"/>
  <c r="BP59" i="6"/>
  <c r="BL59" i="6"/>
  <c r="BH59" i="6"/>
  <c r="BD59" i="6"/>
  <c r="AZ59" i="6"/>
  <c r="AV59" i="6"/>
  <c r="AR59" i="6"/>
  <c r="AN59" i="6"/>
  <c r="AJ59" i="6"/>
  <c r="AF59" i="6"/>
  <c r="AB59" i="6"/>
  <c r="X59" i="6"/>
  <c r="T59" i="6"/>
  <c r="F59" i="6"/>
  <c r="N59" i="6"/>
  <c r="AY59" i="6"/>
  <c r="AU59" i="6"/>
  <c r="AQ59" i="6"/>
  <c r="AM59" i="6"/>
  <c r="AI59" i="6"/>
  <c r="AE59" i="6"/>
  <c r="AA59" i="6"/>
  <c r="W59" i="6"/>
  <c r="S59" i="6"/>
  <c r="BU26" i="6"/>
  <c r="BU59" i="6"/>
  <c r="BV41" i="6"/>
  <c r="BU58" i="6"/>
  <c r="BV34" i="6"/>
  <c r="BV58" i="6"/>
  <c r="BW59" i="6"/>
  <c r="BV59" i="6"/>
</calcChain>
</file>

<file path=xl/sharedStrings.xml><?xml version="1.0" encoding="utf-8"?>
<sst xmlns="http://schemas.openxmlformats.org/spreadsheetml/2006/main" count="597" uniqueCount="131">
  <si>
    <t>UNIONE RENO GALLIERA</t>
  </si>
  <si>
    <t>PROVINCIA DI BOLOGNA</t>
  </si>
  <si>
    <t>Allegato 1</t>
  </si>
  <si>
    <t>TITOLI E MACROAGGREGATI DI SPESA</t>
  </si>
  <si>
    <t>1</t>
  </si>
  <si>
    <t>2</t>
  </si>
  <si>
    <t>3</t>
  </si>
  <si>
    <t>4</t>
  </si>
  <si>
    <t>5</t>
  </si>
  <si>
    <t>Servizi istituzionali, generali e
di gestione</t>
  </si>
  <si>
    <t>Giustizia</t>
  </si>
  <si>
    <t>Ordine pubblico e sicurezza</t>
  </si>
  <si>
    <t>Istruzione e diritto allo studio</t>
  </si>
  <si>
    <t>Tutela e valorizzazione dei beni
e delle attività culturali</t>
  </si>
  <si>
    <t>Competenza</t>
  </si>
  <si>
    <t>Cassa</t>
  </si>
  <si>
    <t>di cui fondo
pluriennale
vincolato</t>
  </si>
  <si>
    <t>RIPIANO DISAVANZO NELL'ESERCIZIO</t>
  </si>
  <si>
    <t>TITOLO 1 - Spese correnti</t>
  </si>
  <si>
    <t>10</t>
  </si>
  <si>
    <t>101</t>
  </si>
  <si>
    <t>Redditi da lavoro dipendente</t>
  </si>
  <si>
    <t>102</t>
  </si>
  <si>
    <t>Imposte e tasse a carico dell'ente</t>
  </si>
  <si>
    <t>11</t>
  </si>
  <si>
    <t>13</t>
  </si>
  <si>
    <t>103</t>
  </si>
  <si>
    <t>Acquisto di beni e servizi</t>
  </si>
  <si>
    <t>7</t>
  </si>
  <si>
    <t>8</t>
  </si>
  <si>
    <t>104</t>
  </si>
  <si>
    <t>Trasferimenti correnti</t>
  </si>
  <si>
    <t>12</t>
  </si>
  <si>
    <t>105</t>
  </si>
  <si>
    <t>Trasferimenti di tributi (solo per le Regioni)</t>
  </si>
  <si>
    <t>106</t>
  </si>
  <si>
    <t>Fondi perequativi (solo per le Regioni)</t>
  </si>
  <si>
    <t>107</t>
  </si>
  <si>
    <t>Interessi passivi</t>
  </si>
  <si>
    <t>108</t>
  </si>
  <si>
    <t>Altre spese per redditi da capitale</t>
  </si>
  <si>
    <t>109</t>
  </si>
  <si>
    <t>Rimborsi e poste correttive delle entrate</t>
  </si>
  <si>
    <t>18</t>
  </si>
  <si>
    <t>110</t>
  </si>
  <si>
    <t>Altre spese correnti</t>
  </si>
  <si>
    <t>16</t>
  </si>
  <si>
    <t>17</t>
  </si>
  <si>
    <t>100</t>
  </si>
  <si>
    <t>Totale TITOLO 1</t>
  </si>
  <si>
    <t>TITOLO 2 - Spese in conto capitale</t>
  </si>
  <si>
    <t>20</t>
  </si>
  <si>
    <t>201</t>
  </si>
  <si>
    <t>Tributi in conto capitale a carico dell'ente</t>
  </si>
  <si>
    <t>202</t>
  </si>
  <si>
    <t>Investimenti fissi lordi e acquisto di terreni</t>
  </si>
  <si>
    <t>203</t>
  </si>
  <si>
    <t>Contributi agli investimenti</t>
  </si>
  <si>
    <t>204</t>
  </si>
  <si>
    <t>Altri trasferimenti in conto capitale</t>
  </si>
  <si>
    <t>205</t>
  </si>
  <si>
    <t>Altre spese in conto capitale</t>
  </si>
  <si>
    <t>200</t>
  </si>
  <si>
    <t>Totale TITOLO 2</t>
  </si>
  <si>
    <t>TITOLO 3 - Spese per incremento attività finanziarie</t>
  </si>
  <si>
    <t>301</t>
  </si>
  <si>
    <t>Acquisizioni di attività finanziarie</t>
  </si>
  <si>
    <t>302</t>
  </si>
  <si>
    <t>Concessione crediti di breve termine</t>
  </si>
  <si>
    <t>303</t>
  </si>
  <si>
    <t>Concessione crediti di medio-lungo termine</t>
  </si>
  <si>
    <t>304</t>
  </si>
  <si>
    <t>Altre spese per incremento di attività finanziarie</t>
  </si>
  <si>
    <t>300</t>
  </si>
  <si>
    <t>Totale TITOLO 3</t>
  </si>
  <si>
    <t>401</t>
  </si>
  <si>
    <t>Rimborso di titoli obbligazionari</t>
  </si>
  <si>
    <t>402</t>
  </si>
  <si>
    <t>Rimborso prestiti a breve termine</t>
  </si>
  <si>
    <t>403</t>
  </si>
  <si>
    <t>Rimborso mutui e altri finanziamenti a medio lungo termine</t>
  </si>
  <si>
    <t>404</t>
  </si>
  <si>
    <t>Rimborso di altre forme di indebitamento</t>
  </si>
  <si>
    <t>400</t>
  </si>
  <si>
    <t>Totale TITOLO 4</t>
  </si>
  <si>
    <t>TITOLO 5 - Chiusura Anticipazioni ricevute da istituto</t>
  </si>
  <si>
    <t>tesoriere/cassiere</t>
  </si>
  <si>
    <t>50</t>
  </si>
  <si>
    <t>501</t>
  </si>
  <si>
    <t>Chiusura Anticipazioni ricevute da istituto tesoriere/cassiere</t>
  </si>
  <si>
    <t>500</t>
  </si>
  <si>
    <t>Totale TITOLO 5</t>
  </si>
  <si>
    <t>TITOLO 7 - Uscite per conto terzi e partite di giro</t>
  </si>
  <si>
    <t>701</t>
  </si>
  <si>
    <t>Uscite per partite di giro</t>
  </si>
  <si>
    <t>702</t>
  </si>
  <si>
    <t>Uscite per conto terzi</t>
  </si>
  <si>
    <t>700</t>
  </si>
  <si>
    <t>Totale TITOLO 7</t>
  </si>
  <si>
    <t>TOTALE MISSIONI - TOTALE GENERALE DELLE SPESE</t>
  </si>
  <si>
    <t>9</t>
  </si>
  <si>
    <t>Turismo</t>
  </si>
  <si>
    <t>Assetto del territorio ed edilizia
abitativa</t>
  </si>
  <si>
    <t>Sviluppo sostenibile e tutela
del territorio e dell'ambiente</t>
  </si>
  <si>
    <t>Trasporti e diritto alla mobilità</t>
  </si>
  <si>
    <t>15</t>
  </si>
  <si>
    <t>19</t>
  </si>
  <si>
    <t>14</t>
  </si>
  <si>
    <t>Soccorso Civile</t>
  </si>
  <si>
    <t>Diritti sociali, politiche sociali e
famiglia</t>
  </si>
  <si>
    <t>Tutela della salute</t>
  </si>
  <si>
    <t>Sviluppo economico e
competitività</t>
  </si>
  <si>
    <t>Politiche per il lavoro e la
formazione professionale</t>
  </si>
  <si>
    <t>Agricoltura, politiche
agroalimentari e pesca</t>
  </si>
  <si>
    <t>Energia e diversificazione delle
fonti energetiche</t>
  </si>
  <si>
    <t>Relazioni con le altre
autonomie territoriali e locali</t>
  </si>
  <si>
    <t>Relazioni internazionali</t>
  </si>
  <si>
    <t>Fondi e accantonamenti</t>
  </si>
  <si>
    <t>60</t>
  </si>
  <si>
    <t>99</t>
  </si>
  <si>
    <t>Ripiano
disavanzo</t>
  </si>
  <si>
    <t>Totale generale delle spese</t>
  </si>
  <si>
    <t>Debito pubblico</t>
  </si>
  <si>
    <t>Anticipazioni finanziarie</t>
  </si>
  <si>
    <t>Servizi per conto terzi</t>
  </si>
  <si>
    <t>Politiche giovanili, sport e tempo libero</t>
  </si>
  <si>
    <r>
      <t>TITOLO 4 - Rimbors</t>
    </r>
    <r>
      <rPr>
        <b/>
        <strike/>
        <sz val="9"/>
        <color indexed="8"/>
        <rFont val="Calibri"/>
        <family val="2"/>
      </rPr>
      <t xml:space="preserve">o </t>
    </r>
    <r>
      <rPr>
        <b/>
        <sz val="9"/>
        <color indexed="8"/>
        <rFont val="Calibri"/>
        <family val="2"/>
      </rPr>
      <t>prestiti</t>
    </r>
  </si>
  <si>
    <r>
      <t xml:space="preserve">ENTI IN CONTABILITA' FINANZIARIA SOGGETTI AL DLGS 118/2011
</t>
    </r>
    <r>
      <rPr>
        <sz val="10"/>
        <color indexed="8"/>
        <rFont val="Calibri"/>
        <family val="2"/>
      </rPr>
      <t>Regioni, Province autonome, enti regionali e enti local
Prospetto di cui all'articolo 8, comma 1, del Decreto Legge 24 aprile 2014, n. 66</t>
    </r>
  </si>
  <si>
    <r>
      <t xml:space="preserve">SPESE  
Dati Previsionali anno </t>
    </r>
    <r>
      <rPr>
        <b/>
        <sz val="10"/>
        <color indexed="8"/>
        <rFont val="Arial"/>
        <family val="2"/>
      </rPr>
      <t xml:space="preserve">2017 </t>
    </r>
    <r>
      <rPr>
        <b/>
        <sz val="10"/>
        <color indexed="8"/>
        <rFont val="Calibri"/>
        <family val="2"/>
      </rPr>
      <t>(*)</t>
    </r>
  </si>
  <si>
    <r>
      <t xml:space="preserve">SPESE
Dati Previsionali anno </t>
    </r>
    <r>
      <rPr>
        <b/>
        <sz val="10"/>
        <color indexed="8"/>
        <rFont val="Arial"/>
        <family val="2"/>
      </rPr>
      <t xml:space="preserve">2018 </t>
    </r>
    <r>
      <rPr>
        <b/>
        <sz val="10"/>
        <color indexed="8"/>
        <rFont val="Calibri"/>
        <family val="2"/>
      </rPr>
      <t>(*)</t>
    </r>
  </si>
  <si>
    <r>
      <t xml:space="preserve">SPESE
Dati Previsionali anno </t>
    </r>
    <r>
      <rPr>
        <b/>
        <sz val="10"/>
        <color indexed="8"/>
        <rFont val="Arial"/>
        <family val="2"/>
      </rPr>
      <t xml:space="preserve">2016 </t>
    </r>
    <r>
      <rPr>
        <b/>
        <sz val="10"/>
        <color indexed="8"/>
        <rFont val="Calibri"/>
        <family val="2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</si>
</sst>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4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trike/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6" fillId="0" borderId="0" xfId="0" applyFont="1"/>
    <xf numFmtId="43" fontId="8" fillId="0" borderId="0" xfId="1" applyFont="1" applyBorder="1"/>
    <xf numFmtId="43" fontId="9" fillId="0" borderId="0" xfId="1" applyFont="1" applyBorder="1"/>
    <xf numFmtId="43" fontId="9" fillId="0" borderId="0" xfId="0" applyNumberFormat="1" applyFont="1" applyBorder="1"/>
    <xf numFmtId="43" fontId="0" fillId="0" borderId="0" xfId="0" applyNumberFormat="1"/>
    <xf numFmtId="43" fontId="9" fillId="0" borderId="0" xfId="0" applyNumberFormat="1" applyFont="1"/>
    <xf numFmtId="43" fontId="0" fillId="0" borderId="0" xfId="1" applyFont="1"/>
    <xf numFmtId="43" fontId="3" fillId="0" borderId="0" xfId="1" applyFont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6" fillId="0" borderId="0" xfId="0" applyFont="1" applyBorder="1"/>
    <xf numFmtId="43" fontId="5" fillId="0" borderId="0" xfId="1" applyFont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8" fillId="0" borderId="0" xfId="0" applyFont="1"/>
    <xf numFmtId="0" fontId="8" fillId="0" borderId="1" xfId="0" applyFont="1" applyBorder="1" applyAlignment="1"/>
    <xf numFmtId="0" fontId="10" fillId="0" borderId="1" xfId="0" applyFont="1" applyBorder="1" applyAlignment="1">
      <alignment vertical="top" wrapText="1"/>
    </xf>
    <xf numFmtId="0" fontId="8" fillId="2" borderId="1" xfId="0" applyFont="1" applyFill="1" applyBorder="1" applyAlignment="1"/>
    <xf numFmtId="0" fontId="8" fillId="3" borderId="1" xfId="0" applyFont="1" applyFill="1" applyBorder="1" applyAlignment="1"/>
    <xf numFmtId="43" fontId="5" fillId="0" borderId="1" xfId="1" applyFont="1" applyBorder="1" applyAlignment="1">
      <alignment vertical="top" wrapText="1"/>
    </xf>
    <xf numFmtId="43" fontId="8" fillId="0" borderId="1" xfId="1" applyFont="1" applyBorder="1" applyAlignment="1"/>
    <xf numFmtId="43" fontId="8" fillId="0" borderId="2" xfId="1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/>
    <xf numFmtId="0" fontId="8" fillId="0" borderId="1" xfId="0" applyFont="1" applyFill="1" applyBorder="1" applyAlignment="1"/>
    <xf numFmtId="0" fontId="11" fillId="0" borderId="1" xfId="0" applyFont="1" applyBorder="1" applyAlignment="1">
      <alignment vertical="top" wrapText="1"/>
    </xf>
    <xf numFmtId="43" fontId="5" fillId="0" borderId="3" xfId="1" applyFont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43" fontId="5" fillId="4" borderId="1" xfId="1" applyFont="1" applyFill="1" applyBorder="1" applyAlignment="1">
      <alignment vertical="top" wrapText="1"/>
    </xf>
    <xf numFmtId="43" fontId="8" fillId="0" borderId="3" xfId="1" applyFont="1" applyBorder="1" applyAlignment="1"/>
    <xf numFmtId="43" fontId="5" fillId="0" borderId="4" xfId="1" applyFont="1" applyBorder="1" applyAlignment="1">
      <alignment vertical="top" wrapText="1"/>
    </xf>
    <xf numFmtId="43" fontId="5" fillId="0" borderId="5" xfId="1" applyFont="1" applyBorder="1" applyAlignment="1">
      <alignment vertical="top" wrapText="1"/>
    </xf>
    <xf numFmtId="43" fontId="5" fillId="4" borderId="4" xfId="1" applyFont="1" applyFill="1" applyBorder="1" applyAlignment="1">
      <alignment vertical="top" wrapText="1"/>
    </xf>
    <xf numFmtId="43" fontId="5" fillId="5" borderId="3" xfId="1" applyFont="1" applyFill="1" applyBorder="1" applyAlignment="1">
      <alignment vertical="top" wrapText="1"/>
    </xf>
    <xf numFmtId="43" fontId="5" fillId="5" borderId="5" xfId="1" applyFont="1" applyFill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8" fillId="0" borderId="7" xfId="0" applyFont="1" applyBorder="1" applyAlignment="1"/>
    <xf numFmtId="0" fontId="4" fillId="0" borderId="0" xfId="0" applyFont="1"/>
    <xf numFmtId="0" fontId="15" fillId="0" borderId="0" xfId="0" applyFont="1" applyAlignment="1">
      <alignment vertical="top" wrapText="1"/>
    </xf>
    <xf numFmtId="0" fontId="8" fillId="0" borderId="9" xfId="0" applyFont="1" applyBorder="1" applyAlignment="1"/>
    <xf numFmtId="0" fontId="10" fillId="0" borderId="0" xfId="0" applyFont="1" applyBorder="1" applyAlignment="1">
      <alignment vertical="top" wrapText="1"/>
    </xf>
    <xf numFmtId="0" fontId="8" fillId="0" borderId="10" xfId="0" applyFont="1" applyBorder="1" applyAlignment="1"/>
    <xf numFmtId="0" fontId="11" fillId="0" borderId="11" xfId="0" applyFont="1" applyBorder="1" applyAlignment="1">
      <alignment vertical="top" wrapText="1"/>
    </xf>
    <xf numFmtId="43" fontId="8" fillId="0" borderId="1" xfId="1" applyFont="1" applyFill="1" applyBorder="1" applyAlignment="1"/>
    <xf numFmtId="0" fontId="10" fillId="4" borderId="11" xfId="0" applyFont="1" applyFill="1" applyBorder="1" applyAlignment="1">
      <alignment vertical="top" wrapText="1"/>
    </xf>
    <xf numFmtId="0" fontId="8" fillId="0" borderId="11" xfId="0" applyFont="1" applyBorder="1" applyAlignment="1"/>
    <xf numFmtId="0" fontId="4" fillId="0" borderId="0" xfId="0" applyFont="1" applyBorder="1"/>
    <xf numFmtId="0" fontId="15" fillId="0" borderId="0" xfId="0" applyFont="1" applyAlignment="1">
      <alignment vertical="top"/>
    </xf>
    <xf numFmtId="0" fontId="10" fillId="0" borderId="12" xfId="0" applyFont="1" applyBorder="1" applyAlignment="1">
      <alignment vertical="top" wrapText="1"/>
    </xf>
    <xf numFmtId="43" fontId="5" fillId="0" borderId="2" xfId="1" applyFont="1" applyBorder="1" applyAlignment="1">
      <alignment vertical="top" wrapText="1"/>
    </xf>
    <xf numFmtId="43" fontId="5" fillId="0" borderId="1" xfId="1" applyFont="1" applyFill="1" applyBorder="1" applyAlignment="1">
      <alignment vertical="top" wrapText="1"/>
    </xf>
    <xf numFmtId="43" fontId="5" fillId="4" borderId="5" xfId="1" applyFont="1" applyFill="1" applyBorder="1" applyAlignment="1">
      <alignment vertical="top" wrapText="1"/>
    </xf>
    <xf numFmtId="43" fontId="5" fillId="5" borderId="1" xfId="1" applyFont="1" applyFill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43" fontId="5" fillId="5" borderId="7" xfId="1" applyFont="1" applyFill="1" applyBorder="1" applyAlignment="1">
      <alignment vertical="top" wrapText="1"/>
    </xf>
    <xf numFmtId="0" fontId="13" fillId="5" borderId="22" xfId="0" applyFont="1" applyFill="1" applyBorder="1" applyAlignment="1">
      <alignment vertical="top" wrapText="1"/>
    </xf>
    <xf numFmtId="0" fontId="8" fillId="5" borderId="23" xfId="0" applyFont="1" applyFill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3" fillId="0" borderId="7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13" fillId="5" borderId="3" xfId="0" applyFont="1" applyFill="1" applyBorder="1" applyAlignment="1">
      <alignment vertical="top" wrapText="1"/>
    </xf>
    <xf numFmtId="0" fontId="8" fillId="5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10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3" fillId="5" borderId="11" xfId="0" applyFont="1" applyFill="1" applyBorder="1" applyAlignment="1">
      <alignment horizontal="left" vertical="top" wrapText="1"/>
    </xf>
    <xf numFmtId="0" fontId="13" fillId="5" borderId="2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BX62"/>
  <sheetViews>
    <sheetView tabSelected="1" view="pageBreakPreview" topLeftCell="N31" zoomScale="110" zoomScaleNormal="100" zoomScaleSheetLayoutView="110" workbookViewId="0">
      <selection activeCell="AQ61" sqref="AQ61"/>
    </sheetView>
  </sheetViews>
  <sheetFormatPr defaultRowHeight="12.75" x14ac:dyDescent="0.2"/>
  <cols>
    <col min="1" max="1" width="3.5703125" bestFit="1" customWidth="1"/>
    <col min="2" max="2" width="40.140625" bestFit="1" customWidth="1"/>
    <col min="3" max="35" width="11.7109375" customWidth="1"/>
    <col min="36" max="36" width="12.28515625" customWidth="1"/>
    <col min="37" max="37" width="11.7109375" customWidth="1"/>
    <col min="38" max="38" width="12.28515625" customWidth="1"/>
    <col min="39" max="39" width="11.7109375" customWidth="1"/>
    <col min="40" max="40" width="11.28515625" customWidth="1"/>
    <col min="41" max="71" width="11.7109375" customWidth="1"/>
    <col min="72" max="75" width="16.7109375" customWidth="1"/>
    <col min="76" max="76" width="15.28515625" bestFit="1" customWidth="1"/>
  </cols>
  <sheetData>
    <row r="1" spans="1:75" s="42" customFormat="1" collapsed="1" x14ac:dyDescent="0.2">
      <c r="A1" s="77" t="s">
        <v>0</v>
      </c>
      <c r="B1" s="78"/>
    </row>
    <row r="2" spans="1:75" s="42" customFormat="1" x14ac:dyDescent="0.2"/>
    <row r="3" spans="1:75" s="42" customFormat="1" x14ac:dyDescent="0.2">
      <c r="A3" s="77" t="s">
        <v>1</v>
      </c>
      <c r="B3" s="78"/>
    </row>
    <row r="4" spans="1:75" s="42" customFormat="1" x14ac:dyDescent="0.2"/>
    <row r="5" spans="1:75" s="42" customFormat="1" x14ac:dyDescent="0.2">
      <c r="A5" s="79" t="s">
        <v>127</v>
      </c>
      <c r="B5" s="79"/>
      <c r="E5" s="43" t="s">
        <v>2</v>
      </c>
    </row>
    <row r="6" spans="1:75" s="42" customFormat="1" x14ac:dyDescent="0.2">
      <c r="A6" s="79"/>
      <c r="B6" s="79"/>
    </row>
    <row r="7" spans="1:75" s="42" customFormat="1" x14ac:dyDescent="0.2"/>
    <row r="8" spans="1:75" s="42" customFormat="1" ht="24.95" customHeight="1" x14ac:dyDescent="0.2">
      <c r="A8" s="80" t="s">
        <v>130</v>
      </c>
      <c r="B8" s="81"/>
    </row>
    <row r="9" spans="1:7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75" s="14" customFormat="1" ht="12" x14ac:dyDescent="0.2">
      <c r="A10" s="83" t="s">
        <v>3</v>
      </c>
      <c r="B10" s="84"/>
      <c r="C10" s="58" t="s">
        <v>4</v>
      </c>
      <c r="D10" s="59"/>
      <c r="E10" s="60"/>
      <c r="F10" s="58" t="s">
        <v>5</v>
      </c>
      <c r="G10" s="59"/>
      <c r="H10" s="60"/>
      <c r="I10" s="58" t="s">
        <v>6</v>
      </c>
      <c r="J10" s="59"/>
      <c r="K10" s="60"/>
      <c r="L10" s="58" t="s">
        <v>7</v>
      </c>
      <c r="M10" s="59"/>
      <c r="N10" s="60"/>
      <c r="O10" s="58" t="s">
        <v>8</v>
      </c>
      <c r="P10" s="61"/>
      <c r="Q10" s="62"/>
      <c r="R10" s="37">
        <v>6</v>
      </c>
      <c r="S10" s="36"/>
      <c r="T10" s="35"/>
      <c r="U10" s="37" t="s">
        <v>28</v>
      </c>
      <c r="V10" s="36"/>
      <c r="W10" s="35"/>
      <c r="X10" s="37" t="s">
        <v>29</v>
      </c>
      <c r="Y10" s="36"/>
      <c r="Z10" s="35"/>
      <c r="AA10" s="37" t="s">
        <v>100</v>
      </c>
      <c r="AB10" s="36"/>
      <c r="AC10" s="35"/>
      <c r="AD10" s="37" t="s">
        <v>19</v>
      </c>
      <c r="AE10" s="36"/>
      <c r="AF10" s="35"/>
      <c r="AG10" s="37" t="s">
        <v>24</v>
      </c>
      <c r="AH10" s="36"/>
      <c r="AI10" s="35"/>
      <c r="AJ10" s="37" t="s">
        <v>32</v>
      </c>
      <c r="AK10" s="36"/>
      <c r="AL10" s="35"/>
      <c r="AM10" s="37" t="s">
        <v>25</v>
      </c>
      <c r="AN10" s="36"/>
      <c r="AO10" s="35"/>
      <c r="AP10" s="37" t="s">
        <v>107</v>
      </c>
      <c r="AQ10" s="36"/>
      <c r="AR10" s="35"/>
      <c r="AS10" s="37" t="s">
        <v>105</v>
      </c>
      <c r="AT10" s="36"/>
      <c r="AU10" s="35"/>
      <c r="AV10" s="37" t="s">
        <v>46</v>
      </c>
      <c r="AW10" s="36"/>
      <c r="AX10" s="35"/>
      <c r="AY10" s="37" t="s">
        <v>47</v>
      </c>
      <c r="AZ10" s="36"/>
      <c r="BA10" s="35"/>
      <c r="BB10" s="37" t="s">
        <v>43</v>
      </c>
      <c r="BC10" s="36"/>
      <c r="BD10" s="35"/>
      <c r="BE10" s="37" t="s">
        <v>106</v>
      </c>
      <c r="BF10" s="36"/>
      <c r="BG10" s="35"/>
      <c r="BH10" s="37" t="s">
        <v>51</v>
      </c>
      <c r="BI10" s="36"/>
      <c r="BJ10" s="35"/>
      <c r="BK10" s="37" t="s">
        <v>87</v>
      </c>
      <c r="BL10" s="36"/>
      <c r="BM10" s="35"/>
      <c r="BN10" s="37" t="s">
        <v>118</v>
      </c>
      <c r="BO10" s="36"/>
      <c r="BP10" s="35"/>
      <c r="BQ10" s="37" t="s">
        <v>119</v>
      </c>
      <c r="BR10" s="36"/>
      <c r="BS10" s="35"/>
      <c r="BT10" s="70" t="s">
        <v>120</v>
      </c>
      <c r="BU10" s="70" t="s">
        <v>121</v>
      </c>
      <c r="BV10" s="72"/>
      <c r="BW10" s="73"/>
    </row>
    <row r="11" spans="1:75" s="14" customFormat="1" ht="27" customHeight="1" x14ac:dyDescent="0.2">
      <c r="A11" s="85"/>
      <c r="B11" s="86"/>
      <c r="C11" s="82" t="s">
        <v>9</v>
      </c>
      <c r="D11" s="71"/>
      <c r="E11" s="71"/>
      <c r="F11" s="82" t="s">
        <v>10</v>
      </c>
      <c r="G11" s="71"/>
      <c r="H11" s="71"/>
      <c r="I11" s="82" t="s">
        <v>11</v>
      </c>
      <c r="J11" s="71"/>
      <c r="K11" s="71"/>
      <c r="L11" s="82" t="s">
        <v>12</v>
      </c>
      <c r="M11" s="71"/>
      <c r="N11" s="71"/>
      <c r="O11" s="82" t="s">
        <v>13</v>
      </c>
      <c r="P11" s="71"/>
      <c r="Q11" s="75"/>
      <c r="R11" s="66" t="s">
        <v>125</v>
      </c>
      <c r="S11" s="67"/>
      <c r="T11" s="67"/>
      <c r="U11" s="66" t="s">
        <v>101</v>
      </c>
      <c r="V11" s="67"/>
      <c r="W11" s="67"/>
      <c r="X11" s="66" t="s">
        <v>102</v>
      </c>
      <c r="Y11" s="67"/>
      <c r="Z11" s="67"/>
      <c r="AA11" s="66" t="s">
        <v>103</v>
      </c>
      <c r="AB11" s="67"/>
      <c r="AC11" s="67"/>
      <c r="AD11" s="66" t="s">
        <v>104</v>
      </c>
      <c r="AE11" s="67"/>
      <c r="AF11" s="67"/>
      <c r="AG11" s="66" t="s">
        <v>108</v>
      </c>
      <c r="AH11" s="67"/>
      <c r="AI11" s="67"/>
      <c r="AJ11" s="66" t="s">
        <v>109</v>
      </c>
      <c r="AK11" s="67"/>
      <c r="AL11" s="67"/>
      <c r="AM11" s="66" t="s">
        <v>110</v>
      </c>
      <c r="AN11" s="67"/>
      <c r="AO11" s="67"/>
      <c r="AP11" s="66" t="s">
        <v>111</v>
      </c>
      <c r="AQ11" s="67"/>
      <c r="AR11" s="67"/>
      <c r="AS11" s="66" t="s">
        <v>112</v>
      </c>
      <c r="AT11" s="67"/>
      <c r="AU11" s="67"/>
      <c r="AV11" s="66" t="s">
        <v>113</v>
      </c>
      <c r="AW11" s="67"/>
      <c r="AX11" s="67"/>
      <c r="AY11" s="66" t="s">
        <v>114</v>
      </c>
      <c r="AZ11" s="67"/>
      <c r="BA11" s="67"/>
      <c r="BB11" s="66" t="s">
        <v>115</v>
      </c>
      <c r="BC11" s="67"/>
      <c r="BD11" s="67"/>
      <c r="BE11" s="66" t="s">
        <v>116</v>
      </c>
      <c r="BF11" s="67"/>
      <c r="BG11" s="67"/>
      <c r="BH11" s="66" t="s">
        <v>117</v>
      </c>
      <c r="BI11" s="67"/>
      <c r="BJ11" s="67"/>
      <c r="BK11" s="66" t="s">
        <v>122</v>
      </c>
      <c r="BL11" s="67"/>
      <c r="BM11" s="67"/>
      <c r="BN11" s="66" t="s">
        <v>123</v>
      </c>
      <c r="BO11" s="67"/>
      <c r="BP11" s="67"/>
      <c r="BQ11" s="66" t="s">
        <v>124</v>
      </c>
      <c r="BR11" s="67"/>
      <c r="BS11" s="67"/>
      <c r="BT11" s="71"/>
      <c r="BU11" s="74"/>
      <c r="BV11" s="71"/>
      <c r="BW11" s="75"/>
    </row>
    <row r="12" spans="1:75" s="14" customFormat="1" ht="12" x14ac:dyDescent="0.2">
      <c r="A12" s="85"/>
      <c r="B12" s="86"/>
      <c r="C12" s="70" t="s">
        <v>14</v>
      </c>
      <c r="D12" s="72"/>
      <c r="E12" s="70" t="s">
        <v>15</v>
      </c>
      <c r="F12" s="70" t="s">
        <v>14</v>
      </c>
      <c r="G12" s="72"/>
      <c r="H12" s="70" t="s">
        <v>15</v>
      </c>
      <c r="I12" s="70" t="s">
        <v>14</v>
      </c>
      <c r="J12" s="72"/>
      <c r="K12" s="70" t="s">
        <v>15</v>
      </c>
      <c r="L12" s="70" t="s">
        <v>14</v>
      </c>
      <c r="M12" s="72"/>
      <c r="N12" s="70" t="s">
        <v>15</v>
      </c>
      <c r="O12" s="70" t="s">
        <v>14</v>
      </c>
      <c r="P12" s="72"/>
      <c r="Q12" s="76" t="s">
        <v>15</v>
      </c>
      <c r="R12" s="68" t="s">
        <v>14</v>
      </c>
      <c r="S12" s="69"/>
      <c r="T12" s="38" t="s">
        <v>15</v>
      </c>
      <c r="U12" s="68" t="s">
        <v>14</v>
      </c>
      <c r="V12" s="69"/>
      <c r="W12" s="38" t="s">
        <v>15</v>
      </c>
      <c r="X12" s="68" t="s">
        <v>14</v>
      </c>
      <c r="Y12" s="69"/>
      <c r="Z12" s="38" t="s">
        <v>15</v>
      </c>
      <c r="AA12" s="68" t="s">
        <v>14</v>
      </c>
      <c r="AB12" s="69"/>
      <c r="AC12" s="38" t="s">
        <v>15</v>
      </c>
      <c r="AD12" s="68" t="s">
        <v>14</v>
      </c>
      <c r="AE12" s="69"/>
      <c r="AF12" s="38" t="s">
        <v>15</v>
      </c>
      <c r="AG12" s="68" t="s">
        <v>14</v>
      </c>
      <c r="AH12" s="69"/>
      <c r="AI12" s="38" t="s">
        <v>15</v>
      </c>
      <c r="AJ12" s="68" t="s">
        <v>14</v>
      </c>
      <c r="AK12" s="69"/>
      <c r="AL12" s="38" t="s">
        <v>15</v>
      </c>
      <c r="AM12" s="68" t="s">
        <v>14</v>
      </c>
      <c r="AN12" s="69"/>
      <c r="AO12" s="38" t="s">
        <v>15</v>
      </c>
      <c r="AP12" s="68" t="s">
        <v>14</v>
      </c>
      <c r="AQ12" s="69"/>
      <c r="AR12" s="38" t="s">
        <v>15</v>
      </c>
      <c r="AS12" s="68" t="s">
        <v>14</v>
      </c>
      <c r="AT12" s="69"/>
      <c r="AU12" s="38" t="s">
        <v>15</v>
      </c>
      <c r="AV12" s="68" t="s">
        <v>14</v>
      </c>
      <c r="AW12" s="69"/>
      <c r="AX12" s="38" t="s">
        <v>15</v>
      </c>
      <c r="AY12" s="68" t="s">
        <v>14</v>
      </c>
      <c r="AZ12" s="69"/>
      <c r="BA12" s="38" t="s">
        <v>15</v>
      </c>
      <c r="BB12" s="68" t="s">
        <v>14</v>
      </c>
      <c r="BC12" s="69"/>
      <c r="BD12" s="38" t="s">
        <v>15</v>
      </c>
      <c r="BE12" s="68" t="s">
        <v>14</v>
      </c>
      <c r="BF12" s="69"/>
      <c r="BG12" s="38" t="s">
        <v>15</v>
      </c>
      <c r="BH12" s="68" t="s">
        <v>14</v>
      </c>
      <c r="BI12" s="69"/>
      <c r="BJ12" s="38" t="s">
        <v>15</v>
      </c>
      <c r="BK12" s="68" t="s">
        <v>14</v>
      </c>
      <c r="BL12" s="69"/>
      <c r="BM12" s="38" t="s">
        <v>15</v>
      </c>
      <c r="BN12" s="68" t="s">
        <v>14</v>
      </c>
      <c r="BO12" s="69"/>
      <c r="BP12" s="38" t="s">
        <v>15</v>
      </c>
      <c r="BQ12" s="68" t="s">
        <v>14</v>
      </c>
      <c r="BR12" s="69"/>
      <c r="BS12" s="38" t="s">
        <v>15</v>
      </c>
      <c r="BT12" s="70" t="s">
        <v>14</v>
      </c>
      <c r="BU12" s="70" t="s">
        <v>14</v>
      </c>
      <c r="BV12" s="72"/>
      <c r="BW12" s="76" t="s">
        <v>15</v>
      </c>
    </row>
    <row r="13" spans="1:75" s="14" customFormat="1" ht="36" x14ac:dyDescent="0.2">
      <c r="A13" s="87"/>
      <c r="B13" s="88"/>
      <c r="C13" s="15"/>
      <c r="D13" s="38" t="s">
        <v>16</v>
      </c>
      <c r="E13" s="71"/>
      <c r="F13" s="15"/>
      <c r="G13" s="38" t="s">
        <v>16</v>
      </c>
      <c r="H13" s="71"/>
      <c r="I13" s="15"/>
      <c r="J13" s="38" t="s">
        <v>16</v>
      </c>
      <c r="K13" s="71"/>
      <c r="L13" s="15"/>
      <c r="M13" s="38" t="s">
        <v>16</v>
      </c>
      <c r="N13" s="71"/>
      <c r="O13" s="15"/>
      <c r="P13" s="39" t="s">
        <v>16</v>
      </c>
      <c r="Q13" s="75"/>
      <c r="R13" s="15"/>
      <c r="S13" s="38" t="s">
        <v>16</v>
      </c>
      <c r="T13" s="40"/>
      <c r="U13" s="15"/>
      <c r="V13" s="38" t="s">
        <v>16</v>
      </c>
      <c r="W13" s="40"/>
      <c r="X13" s="15"/>
      <c r="Y13" s="38" t="s">
        <v>16</v>
      </c>
      <c r="Z13" s="40"/>
      <c r="AA13" s="15"/>
      <c r="AB13" s="38" t="s">
        <v>16</v>
      </c>
      <c r="AC13" s="40"/>
      <c r="AD13" s="15"/>
      <c r="AE13" s="38" t="s">
        <v>16</v>
      </c>
      <c r="AF13" s="40"/>
      <c r="AG13" s="15"/>
      <c r="AH13" s="38" t="s">
        <v>16</v>
      </c>
      <c r="AI13" s="40"/>
      <c r="AJ13" s="15"/>
      <c r="AK13" s="38" t="s">
        <v>16</v>
      </c>
      <c r="AL13" s="40"/>
      <c r="AM13" s="15"/>
      <c r="AN13" s="38" t="s">
        <v>16</v>
      </c>
      <c r="AO13" s="40"/>
      <c r="AP13" s="15"/>
      <c r="AQ13" s="38" t="s">
        <v>16</v>
      </c>
      <c r="AR13" s="40"/>
      <c r="AS13" s="15"/>
      <c r="AT13" s="38" t="s">
        <v>16</v>
      </c>
      <c r="AU13" s="40"/>
      <c r="AV13" s="15"/>
      <c r="AW13" s="38" t="s">
        <v>16</v>
      </c>
      <c r="AX13" s="40"/>
      <c r="AY13" s="15"/>
      <c r="AZ13" s="38" t="s">
        <v>16</v>
      </c>
      <c r="BA13" s="40"/>
      <c r="BB13" s="15"/>
      <c r="BC13" s="38" t="s">
        <v>16</v>
      </c>
      <c r="BD13" s="40"/>
      <c r="BE13" s="15"/>
      <c r="BF13" s="38" t="s">
        <v>16</v>
      </c>
      <c r="BG13" s="40"/>
      <c r="BH13" s="15"/>
      <c r="BI13" s="38" t="s">
        <v>16</v>
      </c>
      <c r="BJ13" s="40"/>
      <c r="BK13" s="15"/>
      <c r="BL13" s="38" t="s">
        <v>16</v>
      </c>
      <c r="BM13" s="40"/>
      <c r="BN13" s="15"/>
      <c r="BO13" s="38" t="s">
        <v>16</v>
      </c>
      <c r="BP13" s="40"/>
      <c r="BQ13" s="15"/>
      <c r="BR13" s="38" t="s">
        <v>16</v>
      </c>
      <c r="BS13" s="40"/>
      <c r="BT13" s="74"/>
      <c r="BU13" s="15"/>
      <c r="BV13" s="38" t="s">
        <v>16</v>
      </c>
      <c r="BW13" s="75"/>
    </row>
    <row r="14" spans="1:75" s="14" customFormat="1" ht="12" x14ac:dyDescent="0.2">
      <c r="A14" s="15"/>
      <c r="B14" s="16" t="s">
        <v>17</v>
      </c>
      <c r="C14" s="17"/>
      <c r="D14" s="17"/>
      <c r="E14" s="18"/>
      <c r="F14" s="17"/>
      <c r="G14" s="17"/>
      <c r="H14" s="18"/>
      <c r="I14" s="17"/>
      <c r="J14" s="17"/>
      <c r="K14" s="18"/>
      <c r="L14" s="17"/>
      <c r="M14" s="17"/>
      <c r="N14" s="18"/>
      <c r="O14" s="17"/>
      <c r="P14" s="17"/>
      <c r="Q14" s="18"/>
      <c r="R14" s="17"/>
      <c r="S14" s="17"/>
      <c r="T14" s="18"/>
      <c r="U14" s="17"/>
      <c r="V14" s="17"/>
      <c r="W14" s="18"/>
      <c r="X14" s="17"/>
      <c r="Y14" s="17"/>
      <c r="Z14" s="18"/>
      <c r="AA14" s="17"/>
      <c r="AB14" s="17"/>
      <c r="AC14" s="18"/>
      <c r="AD14" s="17"/>
      <c r="AE14" s="17"/>
      <c r="AF14" s="18"/>
      <c r="AG14" s="17"/>
      <c r="AH14" s="17"/>
      <c r="AI14" s="18"/>
      <c r="AJ14" s="17"/>
      <c r="AK14" s="17"/>
      <c r="AL14" s="18"/>
      <c r="AM14" s="17"/>
      <c r="AN14" s="17"/>
      <c r="AO14" s="18"/>
      <c r="AP14" s="17"/>
      <c r="AQ14" s="17"/>
      <c r="AR14" s="18"/>
      <c r="AS14" s="17"/>
      <c r="AT14" s="17"/>
      <c r="AU14" s="18"/>
      <c r="AV14" s="17"/>
      <c r="AW14" s="17"/>
      <c r="AX14" s="18"/>
      <c r="AY14" s="17"/>
      <c r="AZ14" s="17"/>
      <c r="BA14" s="18"/>
      <c r="BB14" s="17"/>
      <c r="BC14" s="17"/>
      <c r="BD14" s="18"/>
      <c r="BE14" s="17"/>
      <c r="BF14" s="17"/>
      <c r="BG14" s="18"/>
      <c r="BH14" s="17"/>
      <c r="BI14" s="17"/>
      <c r="BJ14" s="18"/>
      <c r="BK14" s="17"/>
      <c r="BL14" s="17"/>
      <c r="BM14" s="18"/>
      <c r="BN14" s="17"/>
      <c r="BO14" s="17"/>
      <c r="BP14" s="18"/>
      <c r="BQ14" s="17"/>
      <c r="BR14" s="17"/>
      <c r="BS14" s="18"/>
      <c r="BT14" s="19">
        <v>0</v>
      </c>
      <c r="BU14" s="19">
        <v>0</v>
      </c>
      <c r="BV14" s="15"/>
      <c r="BW14" s="23"/>
    </row>
    <row r="15" spans="1:75" x14ac:dyDescent="0.2">
      <c r="A15" s="15"/>
      <c r="B15" s="16" t="s">
        <v>18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2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23"/>
    </row>
    <row r="16" spans="1:75" x14ac:dyDescent="0.2">
      <c r="A16" s="25" t="s">
        <v>20</v>
      </c>
      <c r="B16" s="25" t="s">
        <v>21</v>
      </c>
      <c r="C16" s="19">
        <v>1041951.91</v>
      </c>
      <c r="D16" s="19">
        <v>0</v>
      </c>
      <c r="E16" s="19">
        <v>1014047.66</v>
      </c>
      <c r="F16" s="19">
        <v>0</v>
      </c>
      <c r="G16" s="19">
        <v>0</v>
      </c>
      <c r="H16" s="19">
        <v>0</v>
      </c>
      <c r="I16" s="19">
        <v>2005498.28</v>
      </c>
      <c r="J16" s="19">
        <v>0</v>
      </c>
      <c r="K16" s="19">
        <v>2004237.09</v>
      </c>
      <c r="L16" s="19">
        <v>1323430.27</v>
      </c>
      <c r="M16" s="19">
        <v>0</v>
      </c>
      <c r="N16" s="19">
        <v>1323430.27</v>
      </c>
      <c r="O16" s="19">
        <v>484809.66</v>
      </c>
      <c r="P16" s="26">
        <v>0</v>
      </c>
      <c r="Q16" s="54">
        <f>482809.66-1500</f>
        <v>481309.66</v>
      </c>
      <c r="R16" s="19">
        <v>36560</v>
      </c>
      <c r="S16" s="19">
        <v>0</v>
      </c>
      <c r="T16" s="19">
        <v>38560</v>
      </c>
      <c r="U16" s="19">
        <v>0</v>
      </c>
      <c r="V16" s="19">
        <v>0</v>
      </c>
      <c r="W16" s="19">
        <v>0</v>
      </c>
      <c r="X16" s="19">
        <v>47178.53</v>
      </c>
      <c r="Y16" s="19">
        <v>0</v>
      </c>
      <c r="Z16" s="19">
        <v>49878.53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1890681.93</v>
      </c>
      <c r="AK16" s="19">
        <v>0</v>
      </c>
      <c r="AL16" s="19">
        <v>1890681.93</v>
      </c>
      <c r="AM16" s="19">
        <v>0</v>
      </c>
      <c r="AN16" s="19">
        <v>0</v>
      </c>
      <c r="AO16" s="19">
        <v>0</v>
      </c>
      <c r="AP16" s="19">
        <v>215768.95</v>
      </c>
      <c r="AQ16" s="19">
        <v>0</v>
      </c>
      <c r="AR16" s="19">
        <v>215768.95</v>
      </c>
      <c r="AS16" s="19">
        <v>20500</v>
      </c>
      <c r="AT16" s="19">
        <v>0</v>
      </c>
      <c r="AU16" s="19">
        <v>20500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/>
      <c r="BS16" s="19">
        <v>0</v>
      </c>
      <c r="BT16" s="20"/>
      <c r="BU16" s="19">
        <f>+C16+F16+I16+L16+O16+R16+U16+X16+AA16+AD16+AG16+AJ16+AM16+AP16+AS16+AV16+AY16+BB16+BE16+BH16+BK16+BN16+BQ16</f>
        <v>7066379.5300000003</v>
      </c>
      <c r="BV16" s="19">
        <f>+D16+G16+J16+M16+P16+S16+V16+Y16+AB16+AE16+AH16+AK16+AN16+AQ16+AT16+AW16+AZ16+BC16+BF16+BI16+BL16+BO16+BR16</f>
        <v>0</v>
      </c>
      <c r="BW16" s="30">
        <f>+E16+H16+K16+N16+Q16+T16+W16+Z16+AC16+AF16+AI16+AL16+AO16+AR16+AU16+AX16+BA16+BD16+BG16+BJ16+BM16+BP16+BS16</f>
        <v>7038414.0899999999</v>
      </c>
    </row>
    <row r="17" spans="1:76" x14ac:dyDescent="0.2">
      <c r="A17" s="25" t="s">
        <v>22</v>
      </c>
      <c r="B17" s="25" t="s">
        <v>23</v>
      </c>
      <c r="C17" s="19">
        <v>113777.71</v>
      </c>
      <c r="D17" s="19">
        <v>0</v>
      </c>
      <c r="E17" s="55">
        <v>112673.71</v>
      </c>
      <c r="F17" s="19">
        <v>0</v>
      </c>
      <c r="G17" s="19">
        <v>0</v>
      </c>
      <c r="H17" s="19">
        <v>0</v>
      </c>
      <c r="I17" s="19">
        <v>131695.43</v>
      </c>
      <c r="J17" s="19">
        <v>0</v>
      </c>
      <c r="K17" s="19">
        <v>132956.62</v>
      </c>
      <c r="L17" s="19">
        <v>38868</v>
      </c>
      <c r="M17" s="19">
        <v>0</v>
      </c>
      <c r="N17" s="19">
        <v>38868</v>
      </c>
      <c r="O17" s="19">
        <v>32302.82</v>
      </c>
      <c r="P17" s="26">
        <v>0</v>
      </c>
      <c r="Q17" s="54">
        <v>32302.82</v>
      </c>
      <c r="R17" s="19">
        <v>2496</v>
      </c>
      <c r="S17" s="19">
        <v>0</v>
      </c>
      <c r="T17" s="19">
        <v>2496</v>
      </c>
      <c r="U17" s="19">
        <v>0</v>
      </c>
      <c r="V17" s="19">
        <v>0</v>
      </c>
      <c r="W17" s="19">
        <v>0</v>
      </c>
      <c r="X17" s="19">
        <v>9197.81</v>
      </c>
      <c r="Y17" s="19">
        <v>0</v>
      </c>
      <c r="Z17" s="19">
        <v>6497.81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112864.62</v>
      </c>
      <c r="AK17" s="19">
        <v>0</v>
      </c>
      <c r="AL17" s="19">
        <v>112864.62</v>
      </c>
      <c r="AM17" s="19">
        <v>0</v>
      </c>
      <c r="AN17" s="19">
        <v>0</v>
      </c>
      <c r="AO17" s="19">
        <v>0</v>
      </c>
      <c r="AP17" s="19">
        <v>15705</v>
      </c>
      <c r="AQ17" s="19">
        <v>0</v>
      </c>
      <c r="AR17" s="19">
        <v>15705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0</v>
      </c>
      <c r="BO17" s="19">
        <v>0</v>
      </c>
      <c r="BP17" s="19">
        <v>0</v>
      </c>
      <c r="BQ17" s="19">
        <v>0</v>
      </c>
      <c r="BR17" s="19"/>
      <c r="BS17" s="19">
        <v>0</v>
      </c>
      <c r="BT17" s="20"/>
      <c r="BU17" s="19">
        <f t="shared" ref="BU17:BW32" si="0">+C17+F17+I17+L17+O17+R17+U17+X17+AA17+AD17+AG17+AJ17+AM17+AP17+AS17+AV17+AY17+BB17+BE17+BH17+BK17+BN17+BQ17</f>
        <v>456907.39</v>
      </c>
      <c r="BV17" s="19">
        <f t="shared" si="0"/>
        <v>0</v>
      </c>
      <c r="BW17" s="30">
        <f t="shared" si="0"/>
        <v>454364.58</v>
      </c>
    </row>
    <row r="18" spans="1:76" x14ac:dyDescent="0.2">
      <c r="A18" s="25" t="s">
        <v>26</v>
      </c>
      <c r="B18" s="25" t="s">
        <v>27</v>
      </c>
      <c r="C18" s="19">
        <v>785325</v>
      </c>
      <c r="D18" s="19">
        <v>0</v>
      </c>
      <c r="E18" s="19">
        <v>839325</v>
      </c>
      <c r="F18" s="19">
        <v>0</v>
      </c>
      <c r="G18" s="19">
        <v>0</v>
      </c>
      <c r="H18" s="19">
        <v>0</v>
      </c>
      <c r="I18" s="19">
        <v>424600</v>
      </c>
      <c r="J18" s="19">
        <v>0</v>
      </c>
      <c r="K18" s="19">
        <v>424600</v>
      </c>
      <c r="L18" s="19">
        <v>5163669.5999999996</v>
      </c>
      <c r="M18" s="19">
        <v>0</v>
      </c>
      <c r="N18" s="19">
        <v>5163669.5999999996</v>
      </c>
      <c r="O18" s="19">
        <v>610410.69999999995</v>
      </c>
      <c r="P18" s="26">
        <v>0</v>
      </c>
      <c r="Q18" s="54">
        <v>610410.69999999995</v>
      </c>
      <c r="R18" s="19">
        <v>151715</v>
      </c>
      <c r="S18" s="19">
        <v>0</v>
      </c>
      <c r="T18" s="19">
        <v>151715</v>
      </c>
      <c r="U18" s="19">
        <v>15987.2</v>
      </c>
      <c r="V18" s="19">
        <v>0</v>
      </c>
      <c r="W18" s="19">
        <v>15987.2</v>
      </c>
      <c r="X18" s="19">
        <v>85200</v>
      </c>
      <c r="Y18" s="19">
        <v>0</v>
      </c>
      <c r="Z18" s="19">
        <v>85200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25000</v>
      </c>
      <c r="AH18" s="19">
        <v>0</v>
      </c>
      <c r="AI18" s="19">
        <v>25000</v>
      </c>
      <c r="AJ18" s="19">
        <v>5397575.2800000003</v>
      </c>
      <c r="AK18" s="19">
        <v>0</v>
      </c>
      <c r="AL18" s="19">
        <f>5286836.05-4583.33</f>
        <v>5282252.72</v>
      </c>
      <c r="AM18" s="19">
        <v>0</v>
      </c>
      <c r="AN18" s="19">
        <v>0</v>
      </c>
      <c r="AO18" s="19">
        <v>0</v>
      </c>
      <c r="AP18" s="19">
        <v>9608</v>
      </c>
      <c r="AQ18" s="19">
        <v>0</v>
      </c>
      <c r="AR18" s="19">
        <v>9608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/>
      <c r="BS18" s="19">
        <v>0</v>
      </c>
      <c r="BT18" s="20"/>
      <c r="BU18" s="19">
        <f t="shared" si="0"/>
        <v>12669090.780000001</v>
      </c>
      <c r="BV18" s="19">
        <f t="shared" si="0"/>
        <v>0</v>
      </c>
      <c r="BW18" s="30">
        <f t="shared" si="0"/>
        <v>12607768.219999999</v>
      </c>
    </row>
    <row r="19" spans="1:76" x14ac:dyDescent="0.2">
      <c r="A19" s="25" t="s">
        <v>30</v>
      </c>
      <c r="B19" s="25" t="s">
        <v>31</v>
      </c>
      <c r="C19" s="19">
        <v>34806</v>
      </c>
      <c r="D19" s="19">
        <v>0</v>
      </c>
      <c r="E19" s="19">
        <v>-9194</v>
      </c>
      <c r="F19" s="19">
        <v>0</v>
      </c>
      <c r="G19" s="19">
        <v>0</v>
      </c>
      <c r="H19" s="19">
        <v>0</v>
      </c>
      <c r="I19" s="19">
        <v>120000</v>
      </c>
      <c r="J19" s="19">
        <v>0</v>
      </c>
      <c r="K19" s="19">
        <v>120000</v>
      </c>
      <c r="L19" s="19">
        <v>465001</v>
      </c>
      <c r="M19" s="19">
        <v>0</v>
      </c>
      <c r="N19" s="19">
        <v>465001</v>
      </c>
      <c r="O19" s="19">
        <v>266401.8</v>
      </c>
      <c r="P19" s="26">
        <v>0</v>
      </c>
      <c r="Q19" s="54">
        <f>282901.8-15000</f>
        <v>267901.8</v>
      </c>
      <c r="R19" s="19">
        <v>123200</v>
      </c>
      <c r="S19" s="19">
        <v>0</v>
      </c>
      <c r="T19" s="19">
        <v>123200</v>
      </c>
      <c r="U19" s="19">
        <v>3600</v>
      </c>
      <c r="V19" s="19">
        <v>0</v>
      </c>
      <c r="W19" s="19">
        <v>3600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167500</v>
      </c>
      <c r="AE19" s="19">
        <v>0</v>
      </c>
      <c r="AF19" s="19">
        <v>167500</v>
      </c>
      <c r="AG19" s="19">
        <v>0</v>
      </c>
      <c r="AH19" s="19">
        <v>0</v>
      </c>
      <c r="AI19" s="19">
        <v>0</v>
      </c>
      <c r="AJ19" s="19">
        <v>3600668.13</v>
      </c>
      <c r="AK19" s="19">
        <v>0</v>
      </c>
      <c r="AL19" s="19">
        <v>3622434.8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/>
      <c r="BS19" s="19">
        <v>0</v>
      </c>
      <c r="BT19" s="20"/>
      <c r="BU19" s="19">
        <f t="shared" si="0"/>
        <v>4781176.93</v>
      </c>
      <c r="BV19" s="19">
        <f>+D19+G19+J19+M19+P19+S19+V19+Y19+AB19+AE19+AH19+AK19+AN19+AQ19+AT19+AW19+AZ19+BC19+BF19+BI19+BL19+BO19+BR19</f>
        <v>0</v>
      </c>
      <c r="BW19" s="30">
        <f t="shared" si="0"/>
        <v>4760443.5999999996</v>
      </c>
    </row>
    <row r="20" spans="1:76" x14ac:dyDescent="0.2">
      <c r="A20" s="25" t="s">
        <v>33</v>
      </c>
      <c r="B20" s="25" t="s">
        <v>34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6">
        <v>0</v>
      </c>
      <c r="Q20" s="54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/>
      <c r="BS20" s="19">
        <v>0</v>
      </c>
      <c r="BT20" s="20"/>
      <c r="BU20" s="19">
        <f t="shared" si="0"/>
        <v>0</v>
      </c>
      <c r="BV20" s="19">
        <f t="shared" si="0"/>
        <v>0</v>
      </c>
      <c r="BW20" s="30">
        <f t="shared" si="0"/>
        <v>0</v>
      </c>
    </row>
    <row r="21" spans="1:76" x14ac:dyDescent="0.2">
      <c r="A21" s="25" t="s">
        <v>35</v>
      </c>
      <c r="B21" s="25" t="s">
        <v>36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26">
        <v>0</v>
      </c>
      <c r="Q21" s="54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/>
      <c r="BS21" s="19">
        <v>0</v>
      </c>
      <c r="BT21" s="20"/>
      <c r="BU21" s="19">
        <f t="shared" si="0"/>
        <v>0</v>
      </c>
      <c r="BV21" s="19">
        <f t="shared" si="0"/>
        <v>0</v>
      </c>
      <c r="BW21" s="30">
        <f t="shared" si="0"/>
        <v>0</v>
      </c>
    </row>
    <row r="22" spans="1:76" x14ac:dyDescent="0.2">
      <c r="A22" s="25" t="s">
        <v>37</v>
      </c>
      <c r="B22" s="25" t="s">
        <v>38</v>
      </c>
      <c r="C22" s="19">
        <v>4000</v>
      </c>
      <c r="D22" s="19">
        <v>0</v>
      </c>
      <c r="E22" s="19">
        <v>4000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6">
        <v>0</v>
      </c>
      <c r="Q22" s="54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0</v>
      </c>
      <c r="BN22" s="19">
        <v>0</v>
      </c>
      <c r="BO22" s="19">
        <v>0</v>
      </c>
      <c r="BP22" s="19">
        <v>0</v>
      </c>
      <c r="BQ22" s="19">
        <v>0</v>
      </c>
      <c r="BR22" s="19"/>
      <c r="BS22" s="19">
        <v>0</v>
      </c>
      <c r="BT22" s="20"/>
      <c r="BU22" s="19">
        <f t="shared" si="0"/>
        <v>4000</v>
      </c>
      <c r="BV22" s="19">
        <f t="shared" si="0"/>
        <v>0</v>
      </c>
      <c r="BW22" s="30">
        <f t="shared" si="0"/>
        <v>4000</v>
      </c>
    </row>
    <row r="23" spans="1:76" x14ac:dyDescent="0.2">
      <c r="A23" s="25" t="s">
        <v>39</v>
      </c>
      <c r="B23" s="25" t="s">
        <v>40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26">
        <v>0</v>
      </c>
      <c r="Q23" s="54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/>
      <c r="BS23" s="19">
        <v>0</v>
      </c>
      <c r="BT23" s="20"/>
      <c r="BU23" s="19">
        <f t="shared" si="0"/>
        <v>0</v>
      </c>
      <c r="BV23" s="19">
        <f t="shared" si="0"/>
        <v>0</v>
      </c>
      <c r="BW23" s="30">
        <f t="shared" si="0"/>
        <v>0</v>
      </c>
    </row>
    <row r="24" spans="1:76" x14ac:dyDescent="0.2">
      <c r="A24" s="25" t="s">
        <v>41</v>
      </c>
      <c r="B24" s="25" t="s">
        <v>42</v>
      </c>
      <c r="C24" s="19">
        <v>130088.47</v>
      </c>
      <c r="D24" s="19">
        <v>0</v>
      </c>
      <c r="E24" s="55">
        <v>186673.72</v>
      </c>
      <c r="F24" s="19">
        <v>0</v>
      </c>
      <c r="G24" s="19">
        <v>0</v>
      </c>
      <c r="H24" s="19">
        <v>0</v>
      </c>
      <c r="I24" s="19">
        <v>33700</v>
      </c>
      <c r="J24" s="19">
        <v>0</v>
      </c>
      <c r="K24" s="19">
        <v>33700</v>
      </c>
      <c r="L24" s="19">
        <v>105803.81</v>
      </c>
      <c r="M24" s="19">
        <v>0</v>
      </c>
      <c r="N24" s="19">
        <v>105803.81</v>
      </c>
      <c r="O24" s="19">
        <v>0</v>
      </c>
      <c r="P24" s="26">
        <v>0</v>
      </c>
      <c r="Q24" s="54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108725.62</v>
      </c>
      <c r="AK24" s="19">
        <v>0</v>
      </c>
      <c r="AL24" s="19">
        <v>108725.62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/>
      <c r="BS24" s="19">
        <v>0</v>
      </c>
      <c r="BT24" s="20"/>
      <c r="BU24" s="19">
        <f t="shared" si="0"/>
        <v>378317.9</v>
      </c>
      <c r="BV24" s="19">
        <f t="shared" si="0"/>
        <v>0</v>
      </c>
      <c r="BW24" s="30">
        <f t="shared" si="0"/>
        <v>434903.15</v>
      </c>
    </row>
    <row r="25" spans="1:76" x14ac:dyDescent="0.2">
      <c r="A25" s="25" t="s">
        <v>44</v>
      </c>
      <c r="B25" s="25" t="s">
        <v>45</v>
      </c>
      <c r="C25" s="19">
        <v>240198.75</v>
      </c>
      <c r="D25" s="19">
        <v>16604.75</v>
      </c>
      <c r="E25" s="19">
        <v>230198.75</v>
      </c>
      <c r="F25" s="19">
        <v>0</v>
      </c>
      <c r="G25" s="19">
        <v>0</v>
      </c>
      <c r="H25" s="19">
        <v>0</v>
      </c>
      <c r="I25" s="19">
        <v>32263.4</v>
      </c>
      <c r="J25" s="19">
        <v>17263.400000000001</v>
      </c>
      <c r="K25" s="19">
        <v>32263.4</v>
      </c>
      <c r="L25" s="19">
        <v>125456.73</v>
      </c>
      <c r="M25" s="19">
        <v>16812.509999999998</v>
      </c>
      <c r="N25" s="19">
        <v>125456.73</v>
      </c>
      <c r="O25" s="19">
        <v>7152.5</v>
      </c>
      <c r="P25" s="26">
        <v>1984.5</v>
      </c>
      <c r="Q25" s="54">
        <v>7152.5</v>
      </c>
      <c r="R25" s="19">
        <v>47580</v>
      </c>
      <c r="S25" s="19">
        <v>0</v>
      </c>
      <c r="T25" s="19">
        <v>47580</v>
      </c>
      <c r="U25" s="19">
        <v>0</v>
      </c>
      <c r="V25" s="19">
        <v>0</v>
      </c>
      <c r="W25" s="19">
        <v>0</v>
      </c>
      <c r="X25" s="19">
        <v>5142.1400000000003</v>
      </c>
      <c r="Y25" s="19">
        <v>5142.1400000000003</v>
      </c>
      <c r="Z25" s="19">
        <v>5142.1400000000003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544581.36</v>
      </c>
      <c r="AK25" s="19">
        <v>12007.33</v>
      </c>
      <c r="AL25" s="19">
        <v>541935.35999999999</v>
      </c>
      <c r="AM25" s="19">
        <v>0</v>
      </c>
      <c r="AN25" s="19">
        <v>0</v>
      </c>
      <c r="AO25" s="19">
        <v>0</v>
      </c>
      <c r="AP25" s="19">
        <v>2978</v>
      </c>
      <c r="AQ25" s="19">
        <v>2978</v>
      </c>
      <c r="AR25" s="19">
        <v>2978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13000</v>
      </c>
      <c r="AZ25" s="19">
        <v>0</v>
      </c>
      <c r="BA25" s="19">
        <v>13000</v>
      </c>
      <c r="BB25" s="19">
        <v>210000</v>
      </c>
      <c r="BC25" s="19">
        <v>0</v>
      </c>
      <c r="BD25" s="19">
        <v>210000</v>
      </c>
      <c r="BE25" s="19">
        <v>0</v>
      </c>
      <c r="BF25" s="19">
        <v>0</v>
      </c>
      <c r="BG25" s="19">
        <v>0</v>
      </c>
      <c r="BH25" s="19">
        <v>652726.46</v>
      </c>
      <c r="BI25" s="19">
        <v>0</v>
      </c>
      <c r="BJ25" s="19">
        <v>89705.89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/>
      <c r="BS25" s="19">
        <v>0</v>
      </c>
      <c r="BT25" s="20"/>
      <c r="BU25" s="19">
        <f>+C25+F25+I25+L25+O25+R25+U25+X25+AA25+AD25+AG25+AJ25+AM25+AP25+AS25+AV25+AY25+BB25+BE25+BH25+BK25+BN25+BQ25</f>
        <v>1881079.3399999999</v>
      </c>
      <c r="BV25" s="19">
        <f>+D25+G25+J25+M25+P25+S25+V25+Y25+AB25+AE25+AH25+AK25+AN25+AQ25+AT25+AW25+AZ25+BC25+BF25+BI25+BL25+BO25+BR25</f>
        <v>72792.63</v>
      </c>
      <c r="BW25" s="30">
        <f t="shared" si="0"/>
        <v>1305412.7699999998</v>
      </c>
    </row>
    <row r="26" spans="1:76" x14ac:dyDescent="0.2">
      <c r="A26" s="27" t="s">
        <v>48</v>
      </c>
      <c r="B26" s="27" t="s">
        <v>49</v>
      </c>
      <c r="C26" s="28">
        <f>SUM(C16:C25)</f>
        <v>2350147.8400000003</v>
      </c>
      <c r="D26" s="28">
        <f t="shared" ref="D26:I26" si="1">SUM(D16:D25)</f>
        <v>16604.75</v>
      </c>
      <c r="E26" s="28">
        <f t="shared" si="1"/>
        <v>2377724.8400000003</v>
      </c>
      <c r="F26" s="28">
        <f t="shared" si="1"/>
        <v>0</v>
      </c>
      <c r="G26" s="28">
        <f t="shared" si="1"/>
        <v>0</v>
      </c>
      <c r="H26" s="28">
        <f t="shared" si="1"/>
        <v>0</v>
      </c>
      <c r="I26" s="28">
        <f t="shared" si="1"/>
        <v>2747757.11</v>
      </c>
      <c r="J26" s="28">
        <f t="shared" ref="J26:AO26" si="2">SUM(J16:J25)</f>
        <v>17263.400000000001</v>
      </c>
      <c r="K26" s="28">
        <f t="shared" si="2"/>
        <v>2747757.11</v>
      </c>
      <c r="L26" s="28">
        <f t="shared" si="2"/>
        <v>7222229.4099999992</v>
      </c>
      <c r="M26" s="28">
        <f t="shared" si="2"/>
        <v>16812.509999999998</v>
      </c>
      <c r="N26" s="28">
        <f t="shared" si="2"/>
        <v>7222229.4099999992</v>
      </c>
      <c r="O26" s="28">
        <f t="shared" si="2"/>
        <v>1401077.48</v>
      </c>
      <c r="P26" s="28">
        <f t="shared" si="2"/>
        <v>1984.5</v>
      </c>
      <c r="Q26" s="28">
        <f t="shared" si="2"/>
        <v>1399077.48</v>
      </c>
      <c r="R26" s="28">
        <f t="shared" si="2"/>
        <v>361551</v>
      </c>
      <c r="S26" s="28">
        <f t="shared" si="2"/>
        <v>0</v>
      </c>
      <c r="T26" s="28">
        <f t="shared" si="2"/>
        <v>363551</v>
      </c>
      <c r="U26" s="28">
        <f t="shared" si="2"/>
        <v>19587.2</v>
      </c>
      <c r="V26" s="28">
        <f t="shared" si="2"/>
        <v>0</v>
      </c>
      <c r="W26" s="28">
        <f t="shared" si="2"/>
        <v>19587.2</v>
      </c>
      <c r="X26" s="28">
        <f t="shared" si="2"/>
        <v>146718.48000000001</v>
      </c>
      <c r="Y26" s="28">
        <f t="shared" si="2"/>
        <v>5142.1400000000003</v>
      </c>
      <c r="Z26" s="28">
        <f t="shared" si="2"/>
        <v>146718.48000000001</v>
      </c>
      <c r="AA26" s="28">
        <f t="shared" si="2"/>
        <v>0</v>
      </c>
      <c r="AB26" s="28">
        <f t="shared" si="2"/>
        <v>0</v>
      </c>
      <c r="AC26" s="28">
        <f t="shared" si="2"/>
        <v>0</v>
      </c>
      <c r="AD26" s="28">
        <f t="shared" si="2"/>
        <v>167500</v>
      </c>
      <c r="AE26" s="28">
        <f t="shared" si="2"/>
        <v>0</v>
      </c>
      <c r="AF26" s="28">
        <f t="shared" si="2"/>
        <v>167500</v>
      </c>
      <c r="AG26" s="28">
        <f t="shared" si="2"/>
        <v>25000</v>
      </c>
      <c r="AH26" s="28">
        <f t="shared" si="2"/>
        <v>0</v>
      </c>
      <c r="AI26" s="28">
        <f t="shared" si="2"/>
        <v>25000</v>
      </c>
      <c r="AJ26" s="28">
        <f t="shared" si="2"/>
        <v>11655096.939999999</v>
      </c>
      <c r="AK26" s="28">
        <f t="shared" si="2"/>
        <v>12007.33</v>
      </c>
      <c r="AL26" s="28">
        <f t="shared" si="2"/>
        <v>11558895.049999999</v>
      </c>
      <c r="AM26" s="28">
        <f t="shared" si="2"/>
        <v>0</v>
      </c>
      <c r="AN26" s="28">
        <f t="shared" si="2"/>
        <v>0</v>
      </c>
      <c r="AO26" s="28">
        <f t="shared" si="2"/>
        <v>0</v>
      </c>
      <c r="AP26" s="28">
        <f t="shared" ref="AP26:BU26" si="3">SUM(AP16:AP25)</f>
        <v>244059.95</v>
      </c>
      <c r="AQ26" s="28">
        <f t="shared" si="3"/>
        <v>2978</v>
      </c>
      <c r="AR26" s="28">
        <f t="shared" si="3"/>
        <v>244059.95</v>
      </c>
      <c r="AS26" s="28">
        <f t="shared" si="3"/>
        <v>20500</v>
      </c>
      <c r="AT26" s="28">
        <f t="shared" si="3"/>
        <v>0</v>
      </c>
      <c r="AU26" s="28">
        <f t="shared" si="3"/>
        <v>20500</v>
      </c>
      <c r="AV26" s="28">
        <f t="shared" si="3"/>
        <v>0</v>
      </c>
      <c r="AW26" s="28">
        <f t="shared" si="3"/>
        <v>0</v>
      </c>
      <c r="AX26" s="28">
        <f t="shared" si="3"/>
        <v>0</v>
      </c>
      <c r="AY26" s="28">
        <f t="shared" si="3"/>
        <v>13000</v>
      </c>
      <c r="AZ26" s="28">
        <f t="shared" si="3"/>
        <v>0</v>
      </c>
      <c r="BA26" s="28">
        <f t="shared" si="3"/>
        <v>13000</v>
      </c>
      <c r="BB26" s="28">
        <f t="shared" si="3"/>
        <v>210000</v>
      </c>
      <c r="BC26" s="28">
        <f t="shared" si="3"/>
        <v>0</v>
      </c>
      <c r="BD26" s="28">
        <f t="shared" si="3"/>
        <v>210000</v>
      </c>
      <c r="BE26" s="28">
        <f t="shared" si="3"/>
        <v>0</v>
      </c>
      <c r="BF26" s="28">
        <f t="shared" si="3"/>
        <v>0</v>
      </c>
      <c r="BG26" s="28">
        <f t="shared" si="3"/>
        <v>0</v>
      </c>
      <c r="BH26" s="28">
        <f t="shared" si="3"/>
        <v>652726.46</v>
      </c>
      <c r="BI26" s="28">
        <f t="shared" si="3"/>
        <v>0</v>
      </c>
      <c r="BJ26" s="28">
        <f t="shared" si="3"/>
        <v>89705.89</v>
      </c>
      <c r="BK26" s="28">
        <f t="shared" si="3"/>
        <v>0</v>
      </c>
      <c r="BL26" s="28">
        <f t="shared" si="3"/>
        <v>0</v>
      </c>
      <c r="BM26" s="28">
        <f t="shared" si="3"/>
        <v>0</v>
      </c>
      <c r="BN26" s="28">
        <f t="shared" si="3"/>
        <v>0</v>
      </c>
      <c r="BO26" s="28">
        <f t="shared" si="3"/>
        <v>0</v>
      </c>
      <c r="BP26" s="28">
        <f t="shared" si="3"/>
        <v>0</v>
      </c>
      <c r="BQ26" s="28">
        <f t="shared" si="3"/>
        <v>0</v>
      </c>
      <c r="BR26" s="28">
        <f t="shared" si="3"/>
        <v>0</v>
      </c>
      <c r="BS26" s="28">
        <f t="shared" si="3"/>
        <v>0</v>
      </c>
      <c r="BT26" s="28">
        <f t="shared" si="3"/>
        <v>0</v>
      </c>
      <c r="BU26" s="28">
        <f t="shared" si="3"/>
        <v>27236951.870000001</v>
      </c>
      <c r="BV26" s="28">
        <f>SUM(BV16:BV25)</f>
        <v>72792.63</v>
      </c>
      <c r="BW26" s="32">
        <f>SUM(BW16:BW25)</f>
        <v>26605306.41</v>
      </c>
      <c r="BX26" s="7"/>
    </row>
    <row r="27" spans="1:76" x14ac:dyDescent="0.2">
      <c r="A27" s="15"/>
      <c r="B27" s="15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9"/>
      <c r="Q27" s="21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19">
        <f t="shared" si="0"/>
        <v>0</v>
      </c>
      <c r="BV27" s="19">
        <f t="shared" ref="BV27:BV33" si="4">+D27+G27+J27+M27+P27+S27+V27+Y27+AB27+AE27+AH27+AK27+AN27+AQ27+AT27+AW27+AZ27+BC27+BF27+BI27+BL27+BO27+BR27</f>
        <v>0</v>
      </c>
      <c r="BW27" s="30">
        <f t="shared" ref="BW27:BW33" si="5">+E27+H27+K27+N27+Q27+T27+W27+Z27+AC27+AF27+AI27+AL27+AO27+AR27+AU27+AX27+BA27+BD27+BG27+BJ27+BM27+BP27+BS27</f>
        <v>0</v>
      </c>
    </row>
    <row r="28" spans="1:76" x14ac:dyDescent="0.2">
      <c r="A28" s="15"/>
      <c r="B28" s="16" t="s">
        <v>50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9"/>
      <c r="Q28" s="21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19">
        <f t="shared" si="0"/>
        <v>0</v>
      </c>
      <c r="BV28" s="19">
        <f t="shared" si="4"/>
        <v>0</v>
      </c>
      <c r="BW28" s="30">
        <f t="shared" si="5"/>
        <v>0</v>
      </c>
    </row>
    <row r="29" spans="1:76" x14ac:dyDescent="0.2">
      <c r="A29" s="25" t="s">
        <v>52</v>
      </c>
      <c r="B29" s="25" t="s">
        <v>53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6">
        <v>0</v>
      </c>
      <c r="Q29" s="54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v>0</v>
      </c>
      <c r="BL29" s="19">
        <v>0</v>
      </c>
      <c r="BM29" s="19">
        <v>0</v>
      </c>
      <c r="BN29" s="19">
        <v>0</v>
      </c>
      <c r="BO29" s="19">
        <v>0</v>
      </c>
      <c r="BP29" s="19">
        <v>0</v>
      </c>
      <c r="BQ29" s="19">
        <v>0</v>
      </c>
      <c r="BR29" s="19"/>
      <c r="BS29" s="19">
        <v>0</v>
      </c>
      <c r="BT29" s="20"/>
      <c r="BU29" s="19">
        <f t="shared" si="0"/>
        <v>0</v>
      </c>
      <c r="BV29" s="19">
        <f t="shared" si="4"/>
        <v>0</v>
      </c>
      <c r="BW29" s="30">
        <f t="shared" si="5"/>
        <v>0</v>
      </c>
    </row>
    <row r="30" spans="1:76" x14ac:dyDescent="0.2">
      <c r="A30" s="25" t="s">
        <v>54</v>
      </c>
      <c r="B30" s="25" t="s">
        <v>55</v>
      </c>
      <c r="C30" s="19">
        <v>164270</v>
      </c>
      <c r="D30" s="19">
        <v>0</v>
      </c>
      <c r="E30" s="19">
        <v>164270</v>
      </c>
      <c r="F30" s="19">
        <v>0</v>
      </c>
      <c r="G30" s="19">
        <v>0</v>
      </c>
      <c r="H30" s="19">
        <v>0</v>
      </c>
      <c r="I30" s="19">
        <v>18515.939999999999</v>
      </c>
      <c r="J30" s="19">
        <v>0</v>
      </c>
      <c r="K30" s="55">
        <v>37031.879999999997</v>
      </c>
      <c r="L30" s="19">
        <v>0</v>
      </c>
      <c r="M30" s="19">
        <v>0</v>
      </c>
      <c r="N30" s="19">
        <v>0</v>
      </c>
      <c r="O30" s="19">
        <v>4729.74</v>
      </c>
      <c r="P30" s="26">
        <v>0</v>
      </c>
      <c r="Q30" s="54">
        <v>9459.48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143697.60000000001</v>
      </c>
      <c r="Y30" s="19">
        <v>0</v>
      </c>
      <c r="Z30" s="19">
        <v>287395.20000000001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32225</v>
      </c>
      <c r="AK30" s="19">
        <v>0</v>
      </c>
      <c r="AL30" s="19">
        <v>32225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/>
      <c r="BS30" s="19">
        <v>0</v>
      </c>
      <c r="BT30" s="20"/>
      <c r="BU30" s="19">
        <f t="shared" si="0"/>
        <v>363438.28</v>
      </c>
      <c r="BV30" s="19">
        <f t="shared" si="4"/>
        <v>0</v>
      </c>
      <c r="BW30" s="30">
        <f t="shared" si="5"/>
        <v>530381.56000000006</v>
      </c>
    </row>
    <row r="31" spans="1:76" x14ac:dyDescent="0.2">
      <c r="A31" s="25" t="s">
        <v>56</v>
      </c>
      <c r="B31" s="25" t="s">
        <v>57</v>
      </c>
      <c r="C31" s="19">
        <v>12400</v>
      </c>
      <c r="D31" s="19">
        <v>0</v>
      </c>
      <c r="E31" s="19">
        <v>12400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26">
        <v>0</v>
      </c>
      <c r="Q31" s="54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30000</v>
      </c>
      <c r="AK31" s="19">
        <v>0</v>
      </c>
      <c r="AL31" s="19">
        <v>30000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875732</v>
      </c>
      <c r="BC31" s="19">
        <v>0</v>
      </c>
      <c r="BD31" s="19">
        <v>875732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/>
      <c r="BS31" s="19">
        <v>0</v>
      </c>
      <c r="BT31" s="20"/>
      <c r="BU31" s="19">
        <f t="shared" si="0"/>
        <v>918132</v>
      </c>
      <c r="BV31" s="19">
        <f t="shared" si="4"/>
        <v>0</v>
      </c>
      <c r="BW31" s="30">
        <f t="shared" si="5"/>
        <v>918132</v>
      </c>
    </row>
    <row r="32" spans="1:76" x14ac:dyDescent="0.2">
      <c r="A32" s="25" t="s">
        <v>58</v>
      </c>
      <c r="B32" s="25" t="s">
        <v>59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6">
        <v>0</v>
      </c>
      <c r="Q32" s="54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/>
      <c r="BS32" s="19">
        <v>0</v>
      </c>
      <c r="BT32" s="20"/>
      <c r="BU32" s="19">
        <f t="shared" si="0"/>
        <v>0</v>
      </c>
      <c r="BV32" s="19">
        <f t="shared" si="4"/>
        <v>0</v>
      </c>
      <c r="BW32" s="30">
        <f t="shared" si="5"/>
        <v>0</v>
      </c>
    </row>
    <row r="33" spans="1:76" x14ac:dyDescent="0.2">
      <c r="A33" s="25" t="s">
        <v>60</v>
      </c>
      <c r="B33" s="25" t="s">
        <v>61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26">
        <v>0</v>
      </c>
      <c r="Q33" s="54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/>
      <c r="BS33" s="19">
        <v>0</v>
      </c>
      <c r="BT33" s="20"/>
      <c r="BU33" s="19">
        <f>+C33+F33+I33+L33+O33+R33+U33+X33+AA33+AD33+AG33+AJ33+AM33+AP33+AS33+AV33+AY33+BB33+BE33+BH33+BK33+BN33+BQ33</f>
        <v>0</v>
      </c>
      <c r="BV33" s="19">
        <f t="shared" si="4"/>
        <v>0</v>
      </c>
      <c r="BW33" s="30">
        <f t="shared" si="5"/>
        <v>0</v>
      </c>
    </row>
    <row r="34" spans="1:76" x14ac:dyDescent="0.2">
      <c r="A34" s="27" t="s">
        <v>62</v>
      </c>
      <c r="B34" s="27" t="s">
        <v>63</v>
      </c>
      <c r="C34" s="28">
        <f>SUM(C29:C33)</f>
        <v>176670</v>
      </c>
      <c r="D34" s="28">
        <f>SUM(D29:D33)</f>
        <v>0</v>
      </c>
      <c r="E34" s="28">
        <f>SUM(E29:E33)</f>
        <v>176670</v>
      </c>
      <c r="F34" s="28">
        <f t="shared" ref="F34:BQ34" si="6">SUM(F29:F33)</f>
        <v>0</v>
      </c>
      <c r="G34" s="28">
        <f t="shared" si="6"/>
        <v>0</v>
      </c>
      <c r="H34" s="28">
        <f t="shared" si="6"/>
        <v>0</v>
      </c>
      <c r="I34" s="28">
        <f t="shared" si="6"/>
        <v>18515.939999999999</v>
      </c>
      <c r="J34" s="28">
        <f t="shared" si="6"/>
        <v>0</v>
      </c>
      <c r="K34" s="28">
        <f t="shared" si="6"/>
        <v>37031.879999999997</v>
      </c>
      <c r="L34" s="28">
        <f t="shared" si="6"/>
        <v>0</v>
      </c>
      <c r="M34" s="28">
        <f t="shared" si="6"/>
        <v>0</v>
      </c>
      <c r="N34" s="28">
        <f t="shared" si="6"/>
        <v>0</v>
      </c>
      <c r="O34" s="28">
        <f t="shared" si="6"/>
        <v>4729.74</v>
      </c>
      <c r="P34" s="28">
        <f t="shared" si="6"/>
        <v>0</v>
      </c>
      <c r="Q34" s="28">
        <f t="shared" si="6"/>
        <v>9459.48</v>
      </c>
      <c r="R34" s="28">
        <f t="shared" si="6"/>
        <v>0</v>
      </c>
      <c r="S34" s="28">
        <f t="shared" si="6"/>
        <v>0</v>
      </c>
      <c r="T34" s="28">
        <f t="shared" si="6"/>
        <v>0</v>
      </c>
      <c r="U34" s="28">
        <f t="shared" si="6"/>
        <v>0</v>
      </c>
      <c r="V34" s="28">
        <f t="shared" si="6"/>
        <v>0</v>
      </c>
      <c r="W34" s="28">
        <f t="shared" si="6"/>
        <v>0</v>
      </c>
      <c r="X34" s="28">
        <f t="shared" si="6"/>
        <v>143697.60000000001</v>
      </c>
      <c r="Y34" s="28">
        <f t="shared" si="6"/>
        <v>0</v>
      </c>
      <c r="Z34" s="28">
        <f t="shared" si="6"/>
        <v>287395.20000000001</v>
      </c>
      <c r="AA34" s="28">
        <f t="shared" si="6"/>
        <v>0</v>
      </c>
      <c r="AB34" s="28">
        <f t="shared" si="6"/>
        <v>0</v>
      </c>
      <c r="AC34" s="28">
        <f t="shared" si="6"/>
        <v>0</v>
      </c>
      <c r="AD34" s="28">
        <f t="shared" si="6"/>
        <v>0</v>
      </c>
      <c r="AE34" s="28">
        <f t="shared" si="6"/>
        <v>0</v>
      </c>
      <c r="AF34" s="28">
        <f t="shared" si="6"/>
        <v>0</v>
      </c>
      <c r="AG34" s="28">
        <f t="shared" si="6"/>
        <v>0</v>
      </c>
      <c r="AH34" s="28">
        <f t="shared" si="6"/>
        <v>0</v>
      </c>
      <c r="AI34" s="28">
        <f t="shared" si="6"/>
        <v>0</v>
      </c>
      <c r="AJ34" s="28">
        <f t="shared" si="6"/>
        <v>62225</v>
      </c>
      <c r="AK34" s="28">
        <f t="shared" si="6"/>
        <v>0</v>
      </c>
      <c r="AL34" s="28">
        <f t="shared" si="6"/>
        <v>62225</v>
      </c>
      <c r="AM34" s="28">
        <f t="shared" si="6"/>
        <v>0</v>
      </c>
      <c r="AN34" s="28">
        <f t="shared" si="6"/>
        <v>0</v>
      </c>
      <c r="AO34" s="28">
        <f t="shared" si="6"/>
        <v>0</v>
      </c>
      <c r="AP34" s="28">
        <f t="shared" si="6"/>
        <v>0</v>
      </c>
      <c r="AQ34" s="28">
        <f t="shared" si="6"/>
        <v>0</v>
      </c>
      <c r="AR34" s="28">
        <f t="shared" si="6"/>
        <v>0</v>
      </c>
      <c r="AS34" s="28">
        <f t="shared" si="6"/>
        <v>0</v>
      </c>
      <c r="AT34" s="28">
        <f t="shared" si="6"/>
        <v>0</v>
      </c>
      <c r="AU34" s="28">
        <f t="shared" si="6"/>
        <v>0</v>
      </c>
      <c r="AV34" s="28">
        <f t="shared" si="6"/>
        <v>0</v>
      </c>
      <c r="AW34" s="28">
        <f t="shared" si="6"/>
        <v>0</v>
      </c>
      <c r="AX34" s="28">
        <f t="shared" si="6"/>
        <v>0</v>
      </c>
      <c r="AY34" s="28">
        <f t="shared" si="6"/>
        <v>0</v>
      </c>
      <c r="AZ34" s="28">
        <f t="shared" si="6"/>
        <v>0</v>
      </c>
      <c r="BA34" s="28">
        <f t="shared" si="6"/>
        <v>0</v>
      </c>
      <c r="BB34" s="28">
        <f t="shared" si="6"/>
        <v>875732</v>
      </c>
      <c r="BC34" s="28">
        <f t="shared" si="6"/>
        <v>0</v>
      </c>
      <c r="BD34" s="28">
        <f t="shared" si="6"/>
        <v>875732</v>
      </c>
      <c r="BE34" s="28">
        <f t="shared" si="6"/>
        <v>0</v>
      </c>
      <c r="BF34" s="28">
        <f t="shared" si="6"/>
        <v>0</v>
      </c>
      <c r="BG34" s="28">
        <f t="shared" si="6"/>
        <v>0</v>
      </c>
      <c r="BH34" s="28">
        <f t="shared" si="6"/>
        <v>0</v>
      </c>
      <c r="BI34" s="28">
        <f t="shared" si="6"/>
        <v>0</v>
      </c>
      <c r="BJ34" s="28">
        <f t="shared" si="6"/>
        <v>0</v>
      </c>
      <c r="BK34" s="28">
        <f t="shared" si="6"/>
        <v>0</v>
      </c>
      <c r="BL34" s="28">
        <f t="shared" si="6"/>
        <v>0</v>
      </c>
      <c r="BM34" s="28">
        <f t="shared" si="6"/>
        <v>0</v>
      </c>
      <c r="BN34" s="28">
        <f t="shared" si="6"/>
        <v>0</v>
      </c>
      <c r="BO34" s="28">
        <f t="shared" si="6"/>
        <v>0</v>
      </c>
      <c r="BP34" s="28">
        <f t="shared" si="6"/>
        <v>0</v>
      </c>
      <c r="BQ34" s="28">
        <f t="shared" si="6"/>
        <v>0</v>
      </c>
      <c r="BR34" s="28">
        <f t="shared" ref="BR34:BW34" si="7">SUM(BR29:BR33)</f>
        <v>0</v>
      </c>
      <c r="BS34" s="28">
        <f t="shared" si="7"/>
        <v>0</v>
      </c>
      <c r="BT34" s="28">
        <f t="shared" si="7"/>
        <v>0</v>
      </c>
      <c r="BU34" s="28">
        <f t="shared" si="7"/>
        <v>1281570.28</v>
      </c>
      <c r="BV34" s="28">
        <f t="shared" si="7"/>
        <v>0</v>
      </c>
      <c r="BW34" s="56">
        <f t="shared" si="7"/>
        <v>1448513.56</v>
      </c>
    </row>
    <row r="35" spans="1:76" x14ac:dyDescent="0.2">
      <c r="A35" s="15"/>
      <c r="B35" s="15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9"/>
      <c r="Q35" s="21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1"/>
      <c r="BX35" s="7"/>
    </row>
    <row r="36" spans="1:76" x14ac:dyDescent="0.2">
      <c r="A36" s="15"/>
      <c r="B36" s="16" t="s">
        <v>64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9"/>
      <c r="Q36" s="21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1"/>
    </row>
    <row r="37" spans="1:76" x14ac:dyDescent="0.2">
      <c r="A37" s="25" t="s">
        <v>65</v>
      </c>
      <c r="B37" s="25" t="s">
        <v>66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6">
        <v>0</v>
      </c>
      <c r="Q37" s="54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/>
      <c r="BS37" s="19">
        <v>0</v>
      </c>
      <c r="BT37" s="20"/>
      <c r="BU37" s="19">
        <v>0</v>
      </c>
      <c r="BV37" s="19">
        <v>0</v>
      </c>
      <c r="BW37" s="54">
        <v>0</v>
      </c>
    </row>
    <row r="38" spans="1:76" x14ac:dyDescent="0.2">
      <c r="A38" s="25" t="s">
        <v>67</v>
      </c>
      <c r="B38" s="25" t="s">
        <v>68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26">
        <v>0</v>
      </c>
      <c r="Q38" s="54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/>
      <c r="BS38" s="19">
        <v>0</v>
      </c>
      <c r="BT38" s="20"/>
      <c r="BU38" s="19">
        <v>0</v>
      </c>
      <c r="BV38" s="19">
        <v>0</v>
      </c>
      <c r="BW38" s="54">
        <v>0</v>
      </c>
    </row>
    <row r="39" spans="1:76" x14ac:dyDescent="0.2">
      <c r="A39" s="25" t="s">
        <v>69</v>
      </c>
      <c r="B39" s="25" t="s">
        <v>70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26">
        <v>0</v>
      </c>
      <c r="Q39" s="54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/>
      <c r="BS39" s="19">
        <v>0</v>
      </c>
      <c r="BT39" s="20"/>
      <c r="BU39" s="19">
        <v>0</v>
      </c>
      <c r="BV39" s="19">
        <v>0</v>
      </c>
      <c r="BW39" s="54">
        <v>0</v>
      </c>
    </row>
    <row r="40" spans="1:76" x14ac:dyDescent="0.2">
      <c r="A40" s="25" t="s">
        <v>71</v>
      </c>
      <c r="B40" s="25" t="s">
        <v>72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26">
        <v>0</v>
      </c>
      <c r="Q40" s="54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/>
      <c r="BS40" s="19">
        <v>0</v>
      </c>
      <c r="BT40" s="20"/>
      <c r="BU40" s="19">
        <v>0</v>
      </c>
      <c r="BV40" s="19">
        <v>0</v>
      </c>
      <c r="BW40" s="54">
        <v>0</v>
      </c>
    </row>
    <row r="41" spans="1:76" x14ac:dyDescent="0.2">
      <c r="A41" s="27" t="s">
        <v>73</v>
      </c>
      <c r="B41" s="27" t="s">
        <v>74</v>
      </c>
      <c r="C41" s="28">
        <f>SUM(C37:C40)</f>
        <v>0</v>
      </c>
      <c r="D41" s="28">
        <f t="shared" ref="D41:BO41" si="8">SUM(D37:D40)</f>
        <v>0</v>
      </c>
      <c r="E41" s="28">
        <f t="shared" si="8"/>
        <v>0</v>
      </c>
      <c r="F41" s="28">
        <f t="shared" si="8"/>
        <v>0</v>
      </c>
      <c r="G41" s="28">
        <f t="shared" si="8"/>
        <v>0</v>
      </c>
      <c r="H41" s="28">
        <f t="shared" si="8"/>
        <v>0</v>
      </c>
      <c r="I41" s="28">
        <f t="shared" si="8"/>
        <v>0</v>
      </c>
      <c r="J41" s="28">
        <f t="shared" si="8"/>
        <v>0</v>
      </c>
      <c r="K41" s="28">
        <f t="shared" si="8"/>
        <v>0</v>
      </c>
      <c r="L41" s="28">
        <f t="shared" si="8"/>
        <v>0</v>
      </c>
      <c r="M41" s="28">
        <f t="shared" si="8"/>
        <v>0</v>
      </c>
      <c r="N41" s="28">
        <f t="shared" si="8"/>
        <v>0</v>
      </c>
      <c r="O41" s="28">
        <f t="shared" si="8"/>
        <v>0</v>
      </c>
      <c r="P41" s="28">
        <f t="shared" si="8"/>
        <v>0</v>
      </c>
      <c r="Q41" s="28">
        <f t="shared" si="8"/>
        <v>0</v>
      </c>
      <c r="R41" s="28">
        <f t="shared" si="8"/>
        <v>0</v>
      </c>
      <c r="S41" s="28">
        <f t="shared" si="8"/>
        <v>0</v>
      </c>
      <c r="T41" s="28">
        <f t="shared" si="8"/>
        <v>0</v>
      </c>
      <c r="U41" s="28">
        <f t="shared" si="8"/>
        <v>0</v>
      </c>
      <c r="V41" s="28">
        <f t="shared" si="8"/>
        <v>0</v>
      </c>
      <c r="W41" s="28">
        <f t="shared" si="8"/>
        <v>0</v>
      </c>
      <c r="X41" s="28">
        <f t="shared" si="8"/>
        <v>0</v>
      </c>
      <c r="Y41" s="28">
        <f t="shared" si="8"/>
        <v>0</v>
      </c>
      <c r="Z41" s="28">
        <f t="shared" si="8"/>
        <v>0</v>
      </c>
      <c r="AA41" s="28">
        <f t="shared" si="8"/>
        <v>0</v>
      </c>
      <c r="AB41" s="28">
        <f t="shared" si="8"/>
        <v>0</v>
      </c>
      <c r="AC41" s="28">
        <f t="shared" si="8"/>
        <v>0</v>
      </c>
      <c r="AD41" s="28">
        <f t="shared" si="8"/>
        <v>0</v>
      </c>
      <c r="AE41" s="28">
        <f t="shared" si="8"/>
        <v>0</v>
      </c>
      <c r="AF41" s="28">
        <f t="shared" si="8"/>
        <v>0</v>
      </c>
      <c r="AG41" s="28">
        <f t="shared" si="8"/>
        <v>0</v>
      </c>
      <c r="AH41" s="28">
        <f t="shared" si="8"/>
        <v>0</v>
      </c>
      <c r="AI41" s="28">
        <f t="shared" si="8"/>
        <v>0</v>
      </c>
      <c r="AJ41" s="28">
        <f t="shared" si="8"/>
        <v>0</v>
      </c>
      <c r="AK41" s="28">
        <f t="shared" si="8"/>
        <v>0</v>
      </c>
      <c r="AL41" s="28">
        <f t="shared" si="8"/>
        <v>0</v>
      </c>
      <c r="AM41" s="28">
        <f t="shared" si="8"/>
        <v>0</v>
      </c>
      <c r="AN41" s="28">
        <f t="shared" si="8"/>
        <v>0</v>
      </c>
      <c r="AO41" s="28">
        <f t="shared" si="8"/>
        <v>0</v>
      </c>
      <c r="AP41" s="28">
        <f t="shared" si="8"/>
        <v>0</v>
      </c>
      <c r="AQ41" s="28">
        <f t="shared" si="8"/>
        <v>0</v>
      </c>
      <c r="AR41" s="28">
        <f t="shared" si="8"/>
        <v>0</v>
      </c>
      <c r="AS41" s="28">
        <f t="shared" si="8"/>
        <v>0</v>
      </c>
      <c r="AT41" s="28">
        <f t="shared" si="8"/>
        <v>0</v>
      </c>
      <c r="AU41" s="28">
        <f t="shared" si="8"/>
        <v>0</v>
      </c>
      <c r="AV41" s="28">
        <f t="shared" si="8"/>
        <v>0</v>
      </c>
      <c r="AW41" s="28">
        <f t="shared" si="8"/>
        <v>0</v>
      </c>
      <c r="AX41" s="28">
        <f t="shared" si="8"/>
        <v>0</v>
      </c>
      <c r="AY41" s="28">
        <f t="shared" si="8"/>
        <v>0</v>
      </c>
      <c r="AZ41" s="28">
        <f t="shared" si="8"/>
        <v>0</v>
      </c>
      <c r="BA41" s="28">
        <f t="shared" si="8"/>
        <v>0</v>
      </c>
      <c r="BB41" s="28">
        <f t="shared" si="8"/>
        <v>0</v>
      </c>
      <c r="BC41" s="28">
        <f t="shared" si="8"/>
        <v>0</v>
      </c>
      <c r="BD41" s="28">
        <f t="shared" si="8"/>
        <v>0</v>
      </c>
      <c r="BE41" s="28">
        <f t="shared" si="8"/>
        <v>0</v>
      </c>
      <c r="BF41" s="28">
        <f t="shared" si="8"/>
        <v>0</v>
      </c>
      <c r="BG41" s="28">
        <f t="shared" si="8"/>
        <v>0</v>
      </c>
      <c r="BH41" s="28">
        <f t="shared" si="8"/>
        <v>0</v>
      </c>
      <c r="BI41" s="28">
        <f t="shared" si="8"/>
        <v>0</v>
      </c>
      <c r="BJ41" s="28">
        <f t="shared" si="8"/>
        <v>0</v>
      </c>
      <c r="BK41" s="28">
        <f t="shared" si="8"/>
        <v>0</v>
      </c>
      <c r="BL41" s="28">
        <f t="shared" si="8"/>
        <v>0</v>
      </c>
      <c r="BM41" s="28">
        <f t="shared" si="8"/>
        <v>0</v>
      </c>
      <c r="BN41" s="28">
        <f t="shared" si="8"/>
        <v>0</v>
      </c>
      <c r="BO41" s="28">
        <f t="shared" si="8"/>
        <v>0</v>
      </c>
      <c r="BP41" s="28">
        <f t="shared" ref="BP41:BW41" si="9">SUM(BP37:BP40)</f>
        <v>0</v>
      </c>
      <c r="BQ41" s="28">
        <f t="shared" si="9"/>
        <v>0</v>
      </c>
      <c r="BR41" s="28">
        <f t="shared" si="9"/>
        <v>0</v>
      </c>
      <c r="BS41" s="28">
        <f t="shared" si="9"/>
        <v>0</v>
      </c>
      <c r="BT41" s="28">
        <f t="shared" si="9"/>
        <v>0</v>
      </c>
      <c r="BU41" s="28">
        <f t="shared" si="9"/>
        <v>0</v>
      </c>
      <c r="BV41" s="28">
        <f t="shared" si="9"/>
        <v>0</v>
      </c>
      <c r="BW41" s="28">
        <f t="shared" si="9"/>
        <v>0</v>
      </c>
    </row>
    <row r="42" spans="1:76" x14ac:dyDescent="0.2">
      <c r="A42" s="15"/>
      <c r="B42" s="15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9"/>
      <c r="Q42" s="21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1"/>
      <c r="BX42" s="7"/>
    </row>
    <row r="43" spans="1:76" x14ac:dyDescent="0.2">
      <c r="A43" s="15"/>
      <c r="B43" s="16" t="s">
        <v>126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9"/>
      <c r="Q43" s="21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1"/>
    </row>
    <row r="44" spans="1:76" x14ac:dyDescent="0.2">
      <c r="A44" s="25" t="s">
        <v>75</v>
      </c>
      <c r="B44" s="25" t="s">
        <v>76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26">
        <v>0</v>
      </c>
      <c r="Q44" s="54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/>
      <c r="BS44" s="19">
        <v>0</v>
      </c>
      <c r="BT44" s="20"/>
      <c r="BU44" s="19">
        <v>0</v>
      </c>
      <c r="BV44" s="19">
        <v>0</v>
      </c>
      <c r="BW44" s="54">
        <v>0</v>
      </c>
    </row>
    <row r="45" spans="1:76" x14ac:dyDescent="0.2">
      <c r="A45" s="25" t="s">
        <v>77</v>
      </c>
      <c r="B45" s="25" t="s">
        <v>78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26">
        <v>0</v>
      </c>
      <c r="Q45" s="54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/>
      <c r="BS45" s="19">
        <v>0</v>
      </c>
      <c r="BT45" s="20"/>
      <c r="BU45" s="19">
        <v>0</v>
      </c>
      <c r="BV45" s="19">
        <v>0</v>
      </c>
      <c r="BW45" s="54">
        <v>0</v>
      </c>
    </row>
    <row r="46" spans="1:76" ht="24" x14ac:dyDescent="0.2">
      <c r="A46" s="25" t="s">
        <v>79</v>
      </c>
      <c r="B46" s="25" t="s">
        <v>80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26">
        <v>0</v>
      </c>
      <c r="Q46" s="54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0</v>
      </c>
      <c r="BL46" s="19">
        <v>0</v>
      </c>
      <c r="BM46" s="19">
        <v>0</v>
      </c>
      <c r="BN46" s="19">
        <v>0</v>
      </c>
      <c r="BO46" s="19">
        <v>0</v>
      </c>
      <c r="BP46" s="19">
        <v>0</v>
      </c>
      <c r="BQ46" s="19">
        <v>0</v>
      </c>
      <c r="BR46" s="19"/>
      <c r="BS46" s="19">
        <v>0</v>
      </c>
      <c r="BT46" s="20"/>
      <c r="BU46" s="19">
        <v>0</v>
      </c>
      <c r="BV46" s="19">
        <v>0</v>
      </c>
      <c r="BW46" s="54">
        <v>0</v>
      </c>
    </row>
    <row r="47" spans="1:76" x14ac:dyDescent="0.2">
      <c r="A47" s="25" t="s">
        <v>81</v>
      </c>
      <c r="B47" s="25" t="s">
        <v>82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26">
        <v>0</v>
      </c>
      <c r="Q47" s="54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v>0</v>
      </c>
      <c r="BM47" s="19">
        <v>0</v>
      </c>
      <c r="BN47" s="19">
        <v>0</v>
      </c>
      <c r="BO47" s="19">
        <v>0</v>
      </c>
      <c r="BP47" s="19">
        <v>0</v>
      </c>
      <c r="BQ47" s="19">
        <v>0</v>
      </c>
      <c r="BR47" s="19"/>
      <c r="BS47" s="19">
        <v>0</v>
      </c>
      <c r="BT47" s="20"/>
      <c r="BU47" s="19">
        <v>0</v>
      </c>
      <c r="BV47" s="19">
        <v>0</v>
      </c>
      <c r="BW47" s="54">
        <v>0</v>
      </c>
    </row>
    <row r="48" spans="1:76" x14ac:dyDescent="0.2">
      <c r="A48" s="27" t="s">
        <v>83</v>
      </c>
      <c r="B48" s="27" t="s">
        <v>84</v>
      </c>
      <c r="C48" s="28">
        <f>SUM(C44:C47)</f>
        <v>0</v>
      </c>
      <c r="D48" s="28">
        <f t="shared" ref="D48:BO48" si="10">SUM(D44:D47)</f>
        <v>0</v>
      </c>
      <c r="E48" s="28">
        <f t="shared" si="10"/>
        <v>0</v>
      </c>
      <c r="F48" s="28">
        <f t="shared" si="10"/>
        <v>0</v>
      </c>
      <c r="G48" s="28">
        <f t="shared" si="10"/>
        <v>0</v>
      </c>
      <c r="H48" s="28">
        <f t="shared" si="10"/>
        <v>0</v>
      </c>
      <c r="I48" s="28">
        <f t="shared" si="10"/>
        <v>0</v>
      </c>
      <c r="J48" s="28">
        <f t="shared" si="10"/>
        <v>0</v>
      </c>
      <c r="K48" s="28">
        <f t="shared" si="10"/>
        <v>0</v>
      </c>
      <c r="L48" s="28">
        <f t="shared" si="10"/>
        <v>0</v>
      </c>
      <c r="M48" s="28">
        <f t="shared" si="10"/>
        <v>0</v>
      </c>
      <c r="N48" s="28">
        <f t="shared" si="10"/>
        <v>0</v>
      </c>
      <c r="O48" s="28">
        <f t="shared" si="10"/>
        <v>0</v>
      </c>
      <c r="P48" s="28">
        <f t="shared" si="10"/>
        <v>0</v>
      </c>
      <c r="Q48" s="28">
        <f t="shared" si="10"/>
        <v>0</v>
      </c>
      <c r="R48" s="28">
        <f t="shared" si="10"/>
        <v>0</v>
      </c>
      <c r="S48" s="28">
        <f t="shared" si="10"/>
        <v>0</v>
      </c>
      <c r="T48" s="28">
        <f t="shared" si="10"/>
        <v>0</v>
      </c>
      <c r="U48" s="28">
        <f t="shared" si="10"/>
        <v>0</v>
      </c>
      <c r="V48" s="28">
        <f t="shared" si="10"/>
        <v>0</v>
      </c>
      <c r="W48" s="28">
        <f t="shared" si="10"/>
        <v>0</v>
      </c>
      <c r="X48" s="28">
        <f t="shared" si="10"/>
        <v>0</v>
      </c>
      <c r="Y48" s="28">
        <f t="shared" si="10"/>
        <v>0</v>
      </c>
      <c r="Z48" s="28">
        <f t="shared" si="10"/>
        <v>0</v>
      </c>
      <c r="AA48" s="28">
        <f t="shared" si="10"/>
        <v>0</v>
      </c>
      <c r="AB48" s="28">
        <f t="shared" si="10"/>
        <v>0</v>
      </c>
      <c r="AC48" s="28">
        <f t="shared" si="10"/>
        <v>0</v>
      </c>
      <c r="AD48" s="28">
        <f t="shared" si="10"/>
        <v>0</v>
      </c>
      <c r="AE48" s="28">
        <f t="shared" si="10"/>
        <v>0</v>
      </c>
      <c r="AF48" s="28">
        <f t="shared" si="10"/>
        <v>0</v>
      </c>
      <c r="AG48" s="28">
        <f t="shared" si="10"/>
        <v>0</v>
      </c>
      <c r="AH48" s="28">
        <f t="shared" si="10"/>
        <v>0</v>
      </c>
      <c r="AI48" s="28">
        <f t="shared" si="10"/>
        <v>0</v>
      </c>
      <c r="AJ48" s="28">
        <f t="shared" si="10"/>
        <v>0</v>
      </c>
      <c r="AK48" s="28">
        <f t="shared" si="10"/>
        <v>0</v>
      </c>
      <c r="AL48" s="28">
        <f t="shared" si="10"/>
        <v>0</v>
      </c>
      <c r="AM48" s="28">
        <f t="shared" si="10"/>
        <v>0</v>
      </c>
      <c r="AN48" s="28">
        <f t="shared" si="10"/>
        <v>0</v>
      </c>
      <c r="AO48" s="28">
        <f t="shared" si="10"/>
        <v>0</v>
      </c>
      <c r="AP48" s="28">
        <f t="shared" si="10"/>
        <v>0</v>
      </c>
      <c r="AQ48" s="28">
        <f t="shared" si="10"/>
        <v>0</v>
      </c>
      <c r="AR48" s="28">
        <f t="shared" si="10"/>
        <v>0</v>
      </c>
      <c r="AS48" s="28">
        <f t="shared" si="10"/>
        <v>0</v>
      </c>
      <c r="AT48" s="28">
        <f t="shared" si="10"/>
        <v>0</v>
      </c>
      <c r="AU48" s="28">
        <f t="shared" si="10"/>
        <v>0</v>
      </c>
      <c r="AV48" s="28">
        <f t="shared" si="10"/>
        <v>0</v>
      </c>
      <c r="AW48" s="28">
        <f t="shared" si="10"/>
        <v>0</v>
      </c>
      <c r="AX48" s="28">
        <f t="shared" si="10"/>
        <v>0</v>
      </c>
      <c r="AY48" s="28">
        <f t="shared" si="10"/>
        <v>0</v>
      </c>
      <c r="AZ48" s="28">
        <f t="shared" si="10"/>
        <v>0</v>
      </c>
      <c r="BA48" s="28">
        <f t="shared" si="10"/>
        <v>0</v>
      </c>
      <c r="BB48" s="28">
        <f t="shared" si="10"/>
        <v>0</v>
      </c>
      <c r="BC48" s="28">
        <f t="shared" si="10"/>
        <v>0</v>
      </c>
      <c r="BD48" s="28">
        <f t="shared" si="10"/>
        <v>0</v>
      </c>
      <c r="BE48" s="28">
        <f t="shared" si="10"/>
        <v>0</v>
      </c>
      <c r="BF48" s="28">
        <f t="shared" si="10"/>
        <v>0</v>
      </c>
      <c r="BG48" s="28">
        <f t="shared" si="10"/>
        <v>0</v>
      </c>
      <c r="BH48" s="28">
        <f t="shared" si="10"/>
        <v>0</v>
      </c>
      <c r="BI48" s="28">
        <f t="shared" si="10"/>
        <v>0</v>
      </c>
      <c r="BJ48" s="28">
        <f t="shared" si="10"/>
        <v>0</v>
      </c>
      <c r="BK48" s="28">
        <f t="shared" si="10"/>
        <v>0</v>
      </c>
      <c r="BL48" s="28">
        <f t="shared" si="10"/>
        <v>0</v>
      </c>
      <c r="BM48" s="28">
        <f t="shared" si="10"/>
        <v>0</v>
      </c>
      <c r="BN48" s="28">
        <f t="shared" si="10"/>
        <v>0</v>
      </c>
      <c r="BO48" s="28">
        <f t="shared" si="10"/>
        <v>0</v>
      </c>
      <c r="BP48" s="28">
        <f t="shared" ref="BP48:BW48" si="11">SUM(BP44:BP47)</f>
        <v>0</v>
      </c>
      <c r="BQ48" s="28">
        <f t="shared" si="11"/>
        <v>0</v>
      </c>
      <c r="BR48" s="28">
        <f t="shared" si="11"/>
        <v>0</v>
      </c>
      <c r="BS48" s="28">
        <f t="shared" si="11"/>
        <v>0</v>
      </c>
      <c r="BT48" s="28">
        <f t="shared" si="11"/>
        <v>0</v>
      </c>
      <c r="BU48" s="28">
        <f t="shared" si="11"/>
        <v>0</v>
      </c>
      <c r="BV48" s="28">
        <f t="shared" si="11"/>
        <v>0</v>
      </c>
      <c r="BW48" s="28">
        <f t="shared" si="11"/>
        <v>0</v>
      </c>
    </row>
    <row r="49" spans="1:76" x14ac:dyDescent="0.2">
      <c r="A49" s="15"/>
      <c r="B49" s="15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9"/>
      <c r="Q49" s="21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1"/>
      <c r="BX49" s="7"/>
    </row>
    <row r="50" spans="1:76" x14ac:dyDescent="0.2">
      <c r="A50" s="15"/>
      <c r="B50" s="16" t="s">
        <v>85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9"/>
      <c r="Q50" s="21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1"/>
    </row>
    <row r="51" spans="1:76" x14ac:dyDescent="0.2">
      <c r="A51" s="15"/>
      <c r="B51" s="16" t="s">
        <v>86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9"/>
      <c r="Q51" s="21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1"/>
    </row>
    <row r="52" spans="1:76" ht="24" x14ac:dyDescent="0.2">
      <c r="A52" s="25" t="s">
        <v>88</v>
      </c>
      <c r="B52" s="25" t="s">
        <v>89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26">
        <v>0</v>
      </c>
      <c r="Q52" s="54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v>0</v>
      </c>
      <c r="BM52" s="19">
        <v>0</v>
      </c>
      <c r="BN52" s="19">
        <v>4800000</v>
      </c>
      <c r="BO52" s="19">
        <v>0</v>
      </c>
      <c r="BP52" s="19">
        <v>4800000</v>
      </c>
      <c r="BQ52" s="19">
        <v>0</v>
      </c>
      <c r="BR52" s="19"/>
      <c r="BS52" s="19">
        <v>0</v>
      </c>
      <c r="BT52" s="20"/>
      <c r="BU52" s="19">
        <v>4800000</v>
      </c>
      <c r="BV52" s="19">
        <v>0</v>
      </c>
      <c r="BW52" s="54">
        <v>4800000</v>
      </c>
    </row>
    <row r="53" spans="1:76" x14ac:dyDescent="0.2">
      <c r="A53" s="27" t="s">
        <v>90</v>
      </c>
      <c r="B53" s="27" t="s">
        <v>91</v>
      </c>
      <c r="C53" s="28">
        <f>SUM(C52)</f>
        <v>0</v>
      </c>
      <c r="D53" s="28">
        <f t="shared" ref="D53:BO53" si="12">SUM(D52)</f>
        <v>0</v>
      </c>
      <c r="E53" s="28">
        <f t="shared" si="12"/>
        <v>0</v>
      </c>
      <c r="F53" s="28">
        <f t="shared" si="12"/>
        <v>0</v>
      </c>
      <c r="G53" s="28">
        <f t="shared" si="12"/>
        <v>0</v>
      </c>
      <c r="H53" s="28">
        <f t="shared" si="12"/>
        <v>0</v>
      </c>
      <c r="I53" s="28">
        <f t="shared" si="12"/>
        <v>0</v>
      </c>
      <c r="J53" s="28">
        <f t="shared" si="12"/>
        <v>0</v>
      </c>
      <c r="K53" s="28">
        <f t="shared" si="12"/>
        <v>0</v>
      </c>
      <c r="L53" s="28">
        <f t="shared" si="12"/>
        <v>0</v>
      </c>
      <c r="M53" s="28">
        <f t="shared" si="12"/>
        <v>0</v>
      </c>
      <c r="N53" s="28">
        <f t="shared" si="12"/>
        <v>0</v>
      </c>
      <c r="O53" s="28">
        <f t="shared" si="12"/>
        <v>0</v>
      </c>
      <c r="P53" s="28">
        <f t="shared" si="12"/>
        <v>0</v>
      </c>
      <c r="Q53" s="28">
        <f t="shared" si="12"/>
        <v>0</v>
      </c>
      <c r="R53" s="28">
        <f t="shared" si="12"/>
        <v>0</v>
      </c>
      <c r="S53" s="28">
        <f t="shared" si="12"/>
        <v>0</v>
      </c>
      <c r="T53" s="28">
        <f t="shared" si="12"/>
        <v>0</v>
      </c>
      <c r="U53" s="28">
        <f t="shared" si="12"/>
        <v>0</v>
      </c>
      <c r="V53" s="28">
        <f t="shared" si="12"/>
        <v>0</v>
      </c>
      <c r="W53" s="28">
        <f t="shared" si="12"/>
        <v>0</v>
      </c>
      <c r="X53" s="28">
        <f t="shared" si="12"/>
        <v>0</v>
      </c>
      <c r="Y53" s="28">
        <f t="shared" si="12"/>
        <v>0</v>
      </c>
      <c r="Z53" s="28">
        <f t="shared" si="12"/>
        <v>0</v>
      </c>
      <c r="AA53" s="28">
        <f t="shared" si="12"/>
        <v>0</v>
      </c>
      <c r="AB53" s="28">
        <f t="shared" si="12"/>
        <v>0</v>
      </c>
      <c r="AC53" s="28">
        <f t="shared" si="12"/>
        <v>0</v>
      </c>
      <c r="AD53" s="28">
        <f t="shared" si="12"/>
        <v>0</v>
      </c>
      <c r="AE53" s="28">
        <f t="shared" si="12"/>
        <v>0</v>
      </c>
      <c r="AF53" s="28">
        <f t="shared" si="12"/>
        <v>0</v>
      </c>
      <c r="AG53" s="28">
        <f t="shared" si="12"/>
        <v>0</v>
      </c>
      <c r="AH53" s="28">
        <f t="shared" si="12"/>
        <v>0</v>
      </c>
      <c r="AI53" s="28">
        <f t="shared" si="12"/>
        <v>0</v>
      </c>
      <c r="AJ53" s="28">
        <f t="shared" si="12"/>
        <v>0</v>
      </c>
      <c r="AK53" s="28">
        <f t="shared" si="12"/>
        <v>0</v>
      </c>
      <c r="AL53" s="28">
        <f t="shared" si="12"/>
        <v>0</v>
      </c>
      <c r="AM53" s="28">
        <f t="shared" si="12"/>
        <v>0</v>
      </c>
      <c r="AN53" s="28">
        <f t="shared" si="12"/>
        <v>0</v>
      </c>
      <c r="AO53" s="28">
        <f t="shared" si="12"/>
        <v>0</v>
      </c>
      <c r="AP53" s="28">
        <f t="shared" si="12"/>
        <v>0</v>
      </c>
      <c r="AQ53" s="28">
        <f t="shared" si="12"/>
        <v>0</v>
      </c>
      <c r="AR53" s="28">
        <f t="shared" si="12"/>
        <v>0</v>
      </c>
      <c r="AS53" s="28">
        <f t="shared" si="12"/>
        <v>0</v>
      </c>
      <c r="AT53" s="28">
        <f t="shared" si="12"/>
        <v>0</v>
      </c>
      <c r="AU53" s="28">
        <f t="shared" si="12"/>
        <v>0</v>
      </c>
      <c r="AV53" s="28">
        <f t="shared" si="12"/>
        <v>0</v>
      </c>
      <c r="AW53" s="28">
        <f t="shared" si="12"/>
        <v>0</v>
      </c>
      <c r="AX53" s="28">
        <f t="shared" si="12"/>
        <v>0</v>
      </c>
      <c r="AY53" s="28">
        <f t="shared" si="12"/>
        <v>0</v>
      </c>
      <c r="AZ53" s="28">
        <f t="shared" si="12"/>
        <v>0</v>
      </c>
      <c r="BA53" s="28">
        <f t="shared" si="12"/>
        <v>0</v>
      </c>
      <c r="BB53" s="28">
        <f t="shared" si="12"/>
        <v>0</v>
      </c>
      <c r="BC53" s="28">
        <f t="shared" si="12"/>
        <v>0</v>
      </c>
      <c r="BD53" s="28">
        <f t="shared" si="12"/>
        <v>0</v>
      </c>
      <c r="BE53" s="28">
        <f t="shared" si="12"/>
        <v>0</v>
      </c>
      <c r="BF53" s="28">
        <f t="shared" si="12"/>
        <v>0</v>
      </c>
      <c r="BG53" s="28">
        <f t="shared" si="12"/>
        <v>0</v>
      </c>
      <c r="BH53" s="28">
        <f t="shared" si="12"/>
        <v>0</v>
      </c>
      <c r="BI53" s="28">
        <f t="shared" si="12"/>
        <v>0</v>
      </c>
      <c r="BJ53" s="28">
        <f t="shared" si="12"/>
        <v>0</v>
      </c>
      <c r="BK53" s="28">
        <f t="shared" si="12"/>
        <v>0</v>
      </c>
      <c r="BL53" s="28">
        <f t="shared" si="12"/>
        <v>0</v>
      </c>
      <c r="BM53" s="28">
        <f t="shared" si="12"/>
        <v>0</v>
      </c>
      <c r="BN53" s="28">
        <f t="shared" si="12"/>
        <v>4800000</v>
      </c>
      <c r="BO53" s="28">
        <f t="shared" si="12"/>
        <v>0</v>
      </c>
      <c r="BP53" s="28">
        <f t="shared" ref="BP53:BW53" si="13">SUM(BP52)</f>
        <v>4800000</v>
      </c>
      <c r="BQ53" s="28">
        <f t="shared" si="13"/>
        <v>0</v>
      </c>
      <c r="BR53" s="28">
        <f t="shared" si="13"/>
        <v>0</v>
      </c>
      <c r="BS53" s="28">
        <f t="shared" si="13"/>
        <v>0</v>
      </c>
      <c r="BT53" s="28">
        <f t="shared" si="13"/>
        <v>0</v>
      </c>
      <c r="BU53" s="28">
        <f t="shared" si="13"/>
        <v>4800000</v>
      </c>
      <c r="BV53" s="28">
        <f t="shared" si="13"/>
        <v>0</v>
      </c>
      <c r="BW53" s="28">
        <f t="shared" si="13"/>
        <v>4800000</v>
      </c>
    </row>
    <row r="54" spans="1:76" x14ac:dyDescent="0.2">
      <c r="A54" s="15"/>
      <c r="B54" s="15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9"/>
      <c r="Q54" s="21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1"/>
      <c r="BX54" s="7"/>
    </row>
    <row r="55" spans="1:76" x14ac:dyDescent="0.2">
      <c r="A55" s="15"/>
      <c r="B55" s="16" t="s">
        <v>92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9"/>
      <c r="Q55" s="21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1"/>
    </row>
    <row r="56" spans="1:76" x14ac:dyDescent="0.2">
      <c r="A56" s="25" t="s">
        <v>93</v>
      </c>
      <c r="B56" s="25" t="s">
        <v>94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26">
        <v>0</v>
      </c>
      <c r="Q56" s="54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0</v>
      </c>
      <c r="BL56" s="19">
        <v>0</v>
      </c>
      <c r="BM56" s="19">
        <v>0</v>
      </c>
      <c r="BN56" s="19">
        <v>0</v>
      </c>
      <c r="BO56" s="19">
        <v>0</v>
      </c>
      <c r="BP56" s="19">
        <v>0</v>
      </c>
      <c r="BQ56" s="19">
        <v>2305000</v>
      </c>
      <c r="BR56" s="19"/>
      <c r="BS56" s="19">
        <v>2805987.25</v>
      </c>
      <c r="BT56" s="20"/>
      <c r="BU56" s="19">
        <v>2305000</v>
      </c>
      <c r="BV56" s="19">
        <v>0</v>
      </c>
      <c r="BW56" s="54">
        <v>2805987.25</v>
      </c>
    </row>
    <row r="57" spans="1:76" x14ac:dyDescent="0.2">
      <c r="A57" s="25" t="s">
        <v>95</v>
      </c>
      <c r="B57" s="25" t="s">
        <v>96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26">
        <v>0</v>
      </c>
      <c r="Q57" s="54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0</v>
      </c>
      <c r="BL57" s="19">
        <v>0</v>
      </c>
      <c r="BM57" s="19">
        <v>0</v>
      </c>
      <c r="BN57" s="19">
        <v>0</v>
      </c>
      <c r="BO57" s="19">
        <v>0</v>
      </c>
      <c r="BP57" s="19">
        <v>0</v>
      </c>
      <c r="BQ57" s="19">
        <v>600000</v>
      </c>
      <c r="BR57" s="19"/>
      <c r="BS57" s="19">
        <v>696671.21</v>
      </c>
      <c r="BT57" s="20"/>
      <c r="BU57" s="19">
        <v>600000</v>
      </c>
      <c r="BV57" s="19">
        <v>0</v>
      </c>
      <c r="BW57" s="54">
        <v>696671.21</v>
      </c>
    </row>
    <row r="58" spans="1:76" x14ac:dyDescent="0.2">
      <c r="A58" s="27" t="s">
        <v>97</v>
      </c>
      <c r="B58" s="27" t="s">
        <v>98</v>
      </c>
      <c r="C58" s="28">
        <f>SUM(C56:C57)</f>
        <v>0</v>
      </c>
      <c r="D58" s="28">
        <f t="shared" ref="D58:BO58" si="14">SUM(D56:D57)</f>
        <v>0</v>
      </c>
      <c r="E58" s="28">
        <f t="shared" si="14"/>
        <v>0</v>
      </c>
      <c r="F58" s="28">
        <f t="shared" si="14"/>
        <v>0</v>
      </c>
      <c r="G58" s="28">
        <f t="shared" si="14"/>
        <v>0</v>
      </c>
      <c r="H58" s="28">
        <f t="shared" si="14"/>
        <v>0</v>
      </c>
      <c r="I58" s="28">
        <f t="shared" si="14"/>
        <v>0</v>
      </c>
      <c r="J58" s="28">
        <f t="shared" si="14"/>
        <v>0</v>
      </c>
      <c r="K58" s="28">
        <f t="shared" si="14"/>
        <v>0</v>
      </c>
      <c r="L58" s="28">
        <f t="shared" si="14"/>
        <v>0</v>
      </c>
      <c r="M58" s="28">
        <f t="shared" si="14"/>
        <v>0</v>
      </c>
      <c r="N58" s="28">
        <f t="shared" si="14"/>
        <v>0</v>
      </c>
      <c r="O58" s="28">
        <f t="shared" si="14"/>
        <v>0</v>
      </c>
      <c r="P58" s="28">
        <f t="shared" si="14"/>
        <v>0</v>
      </c>
      <c r="Q58" s="28">
        <f t="shared" si="14"/>
        <v>0</v>
      </c>
      <c r="R58" s="28">
        <f t="shared" si="14"/>
        <v>0</v>
      </c>
      <c r="S58" s="28">
        <f t="shared" si="14"/>
        <v>0</v>
      </c>
      <c r="T58" s="28">
        <f t="shared" si="14"/>
        <v>0</v>
      </c>
      <c r="U58" s="28">
        <f t="shared" si="14"/>
        <v>0</v>
      </c>
      <c r="V58" s="28">
        <f t="shared" si="14"/>
        <v>0</v>
      </c>
      <c r="W58" s="28">
        <f t="shared" si="14"/>
        <v>0</v>
      </c>
      <c r="X58" s="28">
        <f t="shared" si="14"/>
        <v>0</v>
      </c>
      <c r="Y58" s="28">
        <f t="shared" si="14"/>
        <v>0</v>
      </c>
      <c r="Z58" s="28">
        <f t="shared" si="14"/>
        <v>0</v>
      </c>
      <c r="AA58" s="28">
        <f t="shared" si="14"/>
        <v>0</v>
      </c>
      <c r="AB58" s="28">
        <f t="shared" si="14"/>
        <v>0</v>
      </c>
      <c r="AC58" s="28">
        <f t="shared" si="14"/>
        <v>0</v>
      </c>
      <c r="AD58" s="28">
        <f t="shared" si="14"/>
        <v>0</v>
      </c>
      <c r="AE58" s="28">
        <f t="shared" si="14"/>
        <v>0</v>
      </c>
      <c r="AF58" s="28">
        <f t="shared" si="14"/>
        <v>0</v>
      </c>
      <c r="AG58" s="28">
        <f t="shared" si="14"/>
        <v>0</v>
      </c>
      <c r="AH58" s="28">
        <f t="shared" si="14"/>
        <v>0</v>
      </c>
      <c r="AI58" s="28">
        <f t="shared" si="14"/>
        <v>0</v>
      </c>
      <c r="AJ58" s="28">
        <f t="shared" si="14"/>
        <v>0</v>
      </c>
      <c r="AK58" s="28">
        <f t="shared" si="14"/>
        <v>0</v>
      </c>
      <c r="AL58" s="28">
        <f t="shared" si="14"/>
        <v>0</v>
      </c>
      <c r="AM58" s="28">
        <f t="shared" si="14"/>
        <v>0</v>
      </c>
      <c r="AN58" s="28">
        <f t="shared" si="14"/>
        <v>0</v>
      </c>
      <c r="AO58" s="28">
        <f t="shared" si="14"/>
        <v>0</v>
      </c>
      <c r="AP58" s="28">
        <f t="shared" si="14"/>
        <v>0</v>
      </c>
      <c r="AQ58" s="28">
        <f t="shared" si="14"/>
        <v>0</v>
      </c>
      <c r="AR58" s="28">
        <f t="shared" si="14"/>
        <v>0</v>
      </c>
      <c r="AS58" s="28">
        <f t="shared" si="14"/>
        <v>0</v>
      </c>
      <c r="AT58" s="28">
        <f t="shared" si="14"/>
        <v>0</v>
      </c>
      <c r="AU58" s="28">
        <f t="shared" si="14"/>
        <v>0</v>
      </c>
      <c r="AV58" s="28">
        <f t="shared" si="14"/>
        <v>0</v>
      </c>
      <c r="AW58" s="28">
        <f t="shared" si="14"/>
        <v>0</v>
      </c>
      <c r="AX58" s="28">
        <f t="shared" si="14"/>
        <v>0</v>
      </c>
      <c r="AY58" s="28">
        <f t="shared" si="14"/>
        <v>0</v>
      </c>
      <c r="AZ58" s="28">
        <f t="shared" si="14"/>
        <v>0</v>
      </c>
      <c r="BA58" s="28">
        <f t="shared" si="14"/>
        <v>0</v>
      </c>
      <c r="BB58" s="28">
        <f t="shared" si="14"/>
        <v>0</v>
      </c>
      <c r="BC58" s="28">
        <f t="shared" si="14"/>
        <v>0</v>
      </c>
      <c r="BD58" s="28">
        <f t="shared" si="14"/>
        <v>0</v>
      </c>
      <c r="BE58" s="28">
        <f t="shared" si="14"/>
        <v>0</v>
      </c>
      <c r="BF58" s="28">
        <f t="shared" si="14"/>
        <v>0</v>
      </c>
      <c r="BG58" s="28">
        <f t="shared" si="14"/>
        <v>0</v>
      </c>
      <c r="BH58" s="28">
        <f t="shared" si="14"/>
        <v>0</v>
      </c>
      <c r="BI58" s="28">
        <f t="shared" si="14"/>
        <v>0</v>
      </c>
      <c r="BJ58" s="28">
        <f t="shared" si="14"/>
        <v>0</v>
      </c>
      <c r="BK58" s="28">
        <f t="shared" si="14"/>
        <v>0</v>
      </c>
      <c r="BL58" s="28">
        <f t="shared" si="14"/>
        <v>0</v>
      </c>
      <c r="BM58" s="28">
        <f t="shared" si="14"/>
        <v>0</v>
      </c>
      <c r="BN58" s="28">
        <f t="shared" si="14"/>
        <v>0</v>
      </c>
      <c r="BO58" s="28">
        <f t="shared" si="14"/>
        <v>0</v>
      </c>
      <c r="BP58" s="28">
        <f t="shared" ref="BP58:BW58" si="15">SUM(BP56:BP57)</f>
        <v>0</v>
      </c>
      <c r="BQ58" s="28">
        <f t="shared" si="15"/>
        <v>2905000</v>
      </c>
      <c r="BR58" s="28">
        <f t="shared" si="15"/>
        <v>0</v>
      </c>
      <c r="BS58" s="28">
        <f t="shared" si="15"/>
        <v>3502658.46</v>
      </c>
      <c r="BT58" s="28">
        <f t="shared" si="15"/>
        <v>0</v>
      </c>
      <c r="BU58" s="28">
        <f t="shared" si="15"/>
        <v>2905000</v>
      </c>
      <c r="BV58" s="28">
        <f t="shared" si="15"/>
        <v>0</v>
      </c>
      <c r="BW58" s="28">
        <f t="shared" si="15"/>
        <v>3502658.46</v>
      </c>
    </row>
    <row r="59" spans="1:76" x14ac:dyDescent="0.2">
      <c r="A59" s="64" t="s">
        <v>99</v>
      </c>
      <c r="B59" s="65"/>
      <c r="C59" s="63">
        <f t="shared" ref="C59:AH59" si="16">C26+C34+C41+C48+C53+C58</f>
        <v>2526817.8400000003</v>
      </c>
      <c r="D59" s="57">
        <f t="shared" si="16"/>
        <v>16604.75</v>
      </c>
      <c r="E59" s="57">
        <f t="shared" si="16"/>
        <v>2554394.8400000003</v>
      </c>
      <c r="F59" s="57">
        <f t="shared" si="16"/>
        <v>0</v>
      </c>
      <c r="G59" s="57">
        <f t="shared" si="16"/>
        <v>0</v>
      </c>
      <c r="H59" s="57">
        <f t="shared" si="16"/>
        <v>0</v>
      </c>
      <c r="I59" s="57">
        <f t="shared" si="16"/>
        <v>2766273.05</v>
      </c>
      <c r="J59" s="57">
        <f t="shared" si="16"/>
        <v>17263.400000000001</v>
      </c>
      <c r="K59" s="57">
        <f t="shared" si="16"/>
        <v>2784788.9899999998</v>
      </c>
      <c r="L59" s="57">
        <f t="shared" si="16"/>
        <v>7222229.4099999992</v>
      </c>
      <c r="M59" s="57">
        <f t="shared" si="16"/>
        <v>16812.509999999998</v>
      </c>
      <c r="N59" s="57">
        <f t="shared" si="16"/>
        <v>7222229.4099999992</v>
      </c>
      <c r="O59" s="57">
        <f t="shared" si="16"/>
        <v>1405807.22</v>
      </c>
      <c r="P59" s="57">
        <f t="shared" si="16"/>
        <v>1984.5</v>
      </c>
      <c r="Q59" s="57">
        <f t="shared" si="16"/>
        <v>1408536.96</v>
      </c>
      <c r="R59" s="57">
        <f t="shared" si="16"/>
        <v>361551</v>
      </c>
      <c r="S59" s="57">
        <f t="shared" si="16"/>
        <v>0</v>
      </c>
      <c r="T59" s="57">
        <f t="shared" si="16"/>
        <v>363551</v>
      </c>
      <c r="U59" s="57">
        <f t="shared" si="16"/>
        <v>19587.2</v>
      </c>
      <c r="V59" s="57">
        <f t="shared" si="16"/>
        <v>0</v>
      </c>
      <c r="W59" s="57">
        <f t="shared" si="16"/>
        <v>19587.2</v>
      </c>
      <c r="X59" s="57">
        <f t="shared" si="16"/>
        <v>290416.08</v>
      </c>
      <c r="Y59" s="57">
        <f t="shared" si="16"/>
        <v>5142.1400000000003</v>
      </c>
      <c r="Z59" s="57">
        <f t="shared" si="16"/>
        <v>434113.68000000005</v>
      </c>
      <c r="AA59" s="57">
        <f t="shared" si="16"/>
        <v>0</v>
      </c>
      <c r="AB59" s="57">
        <f t="shared" si="16"/>
        <v>0</v>
      </c>
      <c r="AC59" s="57">
        <f t="shared" si="16"/>
        <v>0</v>
      </c>
      <c r="AD59" s="57">
        <f t="shared" si="16"/>
        <v>167500</v>
      </c>
      <c r="AE59" s="57">
        <f t="shared" si="16"/>
        <v>0</v>
      </c>
      <c r="AF59" s="57">
        <f t="shared" si="16"/>
        <v>167500</v>
      </c>
      <c r="AG59" s="57">
        <f t="shared" si="16"/>
        <v>25000</v>
      </c>
      <c r="AH59" s="57">
        <f t="shared" si="16"/>
        <v>0</v>
      </c>
      <c r="AI59" s="57">
        <f t="shared" ref="AI59:BN59" si="17">AI26+AI34+AI41+AI48+AI53+AI58</f>
        <v>25000</v>
      </c>
      <c r="AJ59" s="57">
        <f t="shared" si="17"/>
        <v>11717321.939999999</v>
      </c>
      <c r="AK59" s="57">
        <f t="shared" si="17"/>
        <v>12007.33</v>
      </c>
      <c r="AL59" s="57">
        <f t="shared" si="17"/>
        <v>11621120.049999999</v>
      </c>
      <c r="AM59" s="57">
        <f t="shared" si="17"/>
        <v>0</v>
      </c>
      <c r="AN59" s="57">
        <f t="shared" si="17"/>
        <v>0</v>
      </c>
      <c r="AO59" s="57">
        <f t="shared" si="17"/>
        <v>0</v>
      </c>
      <c r="AP59" s="57">
        <f t="shared" si="17"/>
        <v>244059.95</v>
      </c>
      <c r="AQ59" s="57">
        <f t="shared" si="17"/>
        <v>2978</v>
      </c>
      <c r="AR59" s="57">
        <f t="shared" si="17"/>
        <v>244059.95</v>
      </c>
      <c r="AS59" s="57">
        <f t="shared" si="17"/>
        <v>20500</v>
      </c>
      <c r="AT59" s="57">
        <f t="shared" si="17"/>
        <v>0</v>
      </c>
      <c r="AU59" s="57">
        <f t="shared" si="17"/>
        <v>20500</v>
      </c>
      <c r="AV59" s="57">
        <f t="shared" si="17"/>
        <v>0</v>
      </c>
      <c r="AW59" s="57">
        <f t="shared" si="17"/>
        <v>0</v>
      </c>
      <c r="AX59" s="57">
        <f t="shared" si="17"/>
        <v>0</v>
      </c>
      <c r="AY59" s="57">
        <f t="shared" si="17"/>
        <v>13000</v>
      </c>
      <c r="AZ59" s="57">
        <f t="shared" si="17"/>
        <v>0</v>
      </c>
      <c r="BA59" s="57">
        <f t="shared" si="17"/>
        <v>13000</v>
      </c>
      <c r="BB59" s="57">
        <f t="shared" si="17"/>
        <v>1085732</v>
      </c>
      <c r="BC59" s="57">
        <f t="shared" si="17"/>
        <v>0</v>
      </c>
      <c r="BD59" s="57">
        <f t="shared" si="17"/>
        <v>1085732</v>
      </c>
      <c r="BE59" s="57">
        <f t="shared" si="17"/>
        <v>0</v>
      </c>
      <c r="BF59" s="57">
        <f t="shared" si="17"/>
        <v>0</v>
      </c>
      <c r="BG59" s="57">
        <f t="shared" si="17"/>
        <v>0</v>
      </c>
      <c r="BH59" s="57">
        <f t="shared" si="17"/>
        <v>652726.46</v>
      </c>
      <c r="BI59" s="57">
        <f t="shared" si="17"/>
        <v>0</v>
      </c>
      <c r="BJ59" s="57">
        <f t="shared" si="17"/>
        <v>89705.89</v>
      </c>
      <c r="BK59" s="57">
        <f t="shared" si="17"/>
        <v>0</v>
      </c>
      <c r="BL59" s="57">
        <f t="shared" si="17"/>
        <v>0</v>
      </c>
      <c r="BM59" s="57">
        <f t="shared" si="17"/>
        <v>0</v>
      </c>
      <c r="BN59" s="57">
        <f t="shared" si="17"/>
        <v>4800000</v>
      </c>
      <c r="BO59" s="57">
        <f t="shared" ref="BO59:BW59" si="18">BO26+BO34+BO41+BO48+BO53+BO58</f>
        <v>0</v>
      </c>
      <c r="BP59" s="57">
        <f t="shared" si="18"/>
        <v>4800000</v>
      </c>
      <c r="BQ59" s="57">
        <f t="shared" si="18"/>
        <v>2905000</v>
      </c>
      <c r="BR59" s="57">
        <f t="shared" si="18"/>
        <v>0</v>
      </c>
      <c r="BS59" s="57">
        <f t="shared" si="18"/>
        <v>3502658.46</v>
      </c>
      <c r="BT59" s="57">
        <f t="shared" si="18"/>
        <v>0</v>
      </c>
      <c r="BU59" s="57">
        <f t="shared" si="18"/>
        <v>36223522.150000006</v>
      </c>
      <c r="BV59" s="57">
        <f t="shared" si="18"/>
        <v>72792.63</v>
      </c>
      <c r="BW59" s="57">
        <f t="shared" si="18"/>
        <v>36356478.43</v>
      </c>
      <c r="BX59" s="7"/>
    </row>
    <row r="60" spans="1:76" x14ac:dyDescent="0.2">
      <c r="A60" s="1"/>
      <c r="B60" s="1"/>
      <c r="C60" s="5"/>
      <c r="D60" s="1"/>
      <c r="E60" s="3"/>
      <c r="F60" s="1"/>
      <c r="G60" s="1"/>
      <c r="H60" s="1"/>
      <c r="I60" s="1"/>
      <c r="J60" s="1"/>
      <c r="K60" s="9"/>
      <c r="L60" s="10"/>
      <c r="M60" s="1"/>
      <c r="N60" s="1"/>
      <c r="O60" s="1"/>
      <c r="P60" s="1"/>
      <c r="Q60" s="9"/>
      <c r="R60" s="11"/>
      <c r="S60" s="1"/>
      <c r="T60" s="1"/>
      <c r="U60" s="11"/>
      <c r="V60" s="1"/>
      <c r="W60" s="1"/>
      <c r="X60" s="11"/>
      <c r="Y60" s="1"/>
      <c r="Z60" s="1"/>
      <c r="AA60" s="11"/>
      <c r="AB60" s="1"/>
      <c r="AC60" s="1"/>
      <c r="AD60" s="11"/>
      <c r="AE60" s="1"/>
      <c r="AF60" s="1"/>
      <c r="AG60" s="11"/>
      <c r="AH60" s="1"/>
      <c r="AI60" s="1"/>
      <c r="AJ60" s="11"/>
      <c r="AK60" s="1"/>
      <c r="AL60" s="1"/>
      <c r="AM60" s="11"/>
      <c r="AN60" s="1"/>
      <c r="AO60" s="1"/>
      <c r="AP60" s="11"/>
      <c r="AQ60" s="1"/>
      <c r="AR60" s="1"/>
      <c r="AS60" s="11"/>
      <c r="AT60" s="1"/>
      <c r="AU60" s="1"/>
      <c r="AV60" s="11"/>
      <c r="AW60" s="1"/>
      <c r="AX60" s="1"/>
      <c r="AY60" s="11"/>
      <c r="AZ60" s="1"/>
      <c r="BA60" s="1"/>
      <c r="BB60" s="11"/>
      <c r="BC60" s="1"/>
      <c r="BD60" s="1"/>
      <c r="BE60" s="11"/>
      <c r="BF60" s="1"/>
      <c r="BG60" s="1"/>
      <c r="BH60" s="11"/>
      <c r="BI60" s="1"/>
      <c r="BJ60" s="1"/>
      <c r="BK60" s="11"/>
      <c r="BL60" s="1"/>
      <c r="BM60" s="1"/>
      <c r="BN60" s="11"/>
      <c r="BO60" s="1"/>
      <c r="BP60" s="1"/>
      <c r="BQ60" s="11"/>
      <c r="BR60" s="1"/>
      <c r="BS60" s="1"/>
      <c r="BT60" s="1"/>
      <c r="BU60" s="1"/>
      <c r="BV60" s="1"/>
      <c r="BW60" s="4"/>
      <c r="BX60" s="6"/>
    </row>
    <row r="61" spans="1:76" x14ac:dyDescent="0.2">
      <c r="A61" s="1"/>
      <c r="B61" s="1"/>
      <c r="C61" s="1"/>
      <c r="D61" s="1"/>
      <c r="E61" s="12"/>
      <c r="F61" s="13"/>
      <c r="G61" s="1"/>
      <c r="H61" s="1"/>
      <c r="I61" s="1"/>
      <c r="J61" s="1"/>
      <c r="K61" s="9"/>
      <c r="L61" s="1"/>
      <c r="M61" s="1"/>
      <c r="N61" s="1"/>
      <c r="O61" s="1"/>
      <c r="P61" s="1"/>
      <c r="Q61" s="9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5"/>
      <c r="BX61" s="8"/>
    </row>
    <row r="62" spans="1:76" x14ac:dyDescent="0.2">
      <c r="F62" s="2"/>
    </row>
  </sheetData>
  <mergeCells count="62">
    <mergeCell ref="BW12:BW13"/>
    <mergeCell ref="A10:B13"/>
    <mergeCell ref="U11:W11"/>
    <mergeCell ref="X11:Z11"/>
    <mergeCell ref="X12:Y12"/>
    <mergeCell ref="AA12:AB12"/>
    <mergeCell ref="F11:H11"/>
    <mergeCell ref="I11:K11"/>
    <mergeCell ref="L11:N11"/>
    <mergeCell ref="O11:Q11"/>
    <mergeCell ref="A1:B1"/>
    <mergeCell ref="A3:B3"/>
    <mergeCell ref="A5:B6"/>
    <mergeCell ref="A8:B8"/>
    <mergeCell ref="C12:D12"/>
    <mergeCell ref="E12:E13"/>
    <mergeCell ref="C11:E11"/>
    <mergeCell ref="K12:K13"/>
    <mergeCell ref="L12:M12"/>
    <mergeCell ref="N12:N13"/>
    <mergeCell ref="O12:P12"/>
    <mergeCell ref="Q12:Q13"/>
    <mergeCell ref="F12:G12"/>
    <mergeCell ref="H12:H13"/>
    <mergeCell ref="I12:J12"/>
    <mergeCell ref="AS12:AT12"/>
    <mergeCell ref="AA11:AC11"/>
    <mergeCell ref="AD11:AF11"/>
    <mergeCell ref="U12:V12"/>
    <mergeCell ref="AD12:AE12"/>
    <mergeCell ref="R11:T11"/>
    <mergeCell ref="R12:S12"/>
    <mergeCell ref="BH12:BI12"/>
    <mergeCell ref="AG11:AI11"/>
    <mergeCell ref="AJ11:AL11"/>
    <mergeCell ref="AM11:AO11"/>
    <mergeCell ref="AG12:AH12"/>
    <mergeCell ref="AP11:AR11"/>
    <mergeCell ref="AS11:AU11"/>
    <mergeCell ref="AJ12:AK12"/>
    <mergeCell ref="AM12:AN12"/>
    <mergeCell ref="AP12:AQ12"/>
    <mergeCell ref="BU12:BV12"/>
    <mergeCell ref="AV11:AX11"/>
    <mergeCell ref="AY11:BA11"/>
    <mergeCell ref="AV12:AW12"/>
    <mergeCell ref="BB11:BD11"/>
    <mergeCell ref="BE11:BG11"/>
    <mergeCell ref="BH11:BJ11"/>
    <mergeCell ref="AY12:AZ12"/>
    <mergeCell ref="BB12:BC12"/>
    <mergeCell ref="BE12:BF12"/>
    <mergeCell ref="A59:B59"/>
    <mergeCell ref="BK11:BM11"/>
    <mergeCell ref="BN11:BP11"/>
    <mergeCell ref="BK12:BL12"/>
    <mergeCell ref="BT10:BT11"/>
    <mergeCell ref="BU10:BW11"/>
    <mergeCell ref="BQ11:BS11"/>
    <mergeCell ref="BN12:BO12"/>
    <mergeCell ref="BQ12:BR12"/>
    <mergeCell ref="BT12:BT13"/>
  </mergeCells>
  <printOptions horizontalCentered="1"/>
  <pageMargins left="0.15748031496062992" right="0.15748031496062992" top="0.19685039370078741" bottom="0.19685039370078741" header="0.31496062992125984" footer="0.31496062992125984"/>
  <pageSetup paperSize="9" scale="67" fitToWidth="0" fitToHeight="0" pageOrder="overThenDown" orientation="landscape" r:id="rId1"/>
  <headerFooter alignWithMargins="0"/>
  <colBreaks count="4" manualBreakCount="4">
    <brk id="17" max="1048575" man="1"/>
    <brk id="32" max="1048575" man="1"/>
    <brk id="47" max="1048575" man="1"/>
    <brk id="62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BW60"/>
  <sheetViews>
    <sheetView tabSelected="1" view="pageBreakPreview" topLeftCell="J19" zoomScale="110" zoomScaleNormal="80" zoomScaleSheetLayoutView="110" workbookViewId="0">
      <selection activeCell="AQ61" sqref="AQ61"/>
    </sheetView>
  </sheetViews>
  <sheetFormatPr defaultRowHeight="12.75" x14ac:dyDescent="0.2"/>
  <cols>
    <col min="1" max="1" width="3.5703125" bestFit="1" customWidth="1"/>
    <col min="2" max="2" width="40.140625" bestFit="1" customWidth="1"/>
    <col min="3" max="35" width="11.7109375" customWidth="1"/>
    <col min="36" max="36" width="12.28515625" customWidth="1"/>
    <col min="37" max="37" width="11.7109375" customWidth="1"/>
    <col min="38" max="38" width="12.28515625" customWidth="1"/>
    <col min="39" max="39" width="11.7109375" customWidth="1"/>
    <col min="40" max="40" width="11.28515625" customWidth="1"/>
    <col min="41" max="71" width="11.7109375" customWidth="1"/>
    <col min="72" max="75" width="16.7109375" customWidth="1"/>
  </cols>
  <sheetData>
    <row r="1" spans="1:75" s="42" customFormat="1" collapsed="1" x14ac:dyDescent="0.2">
      <c r="A1" s="77" t="s">
        <v>0</v>
      </c>
      <c r="B1" s="78"/>
    </row>
    <row r="2" spans="1:75" s="42" customFormat="1" x14ac:dyDescent="0.2"/>
    <row r="3" spans="1:75" s="42" customFormat="1" x14ac:dyDescent="0.2">
      <c r="A3" s="77" t="s">
        <v>1</v>
      </c>
      <c r="B3" s="78"/>
    </row>
    <row r="4" spans="1:75" s="42" customFormat="1" x14ac:dyDescent="0.2"/>
    <row r="5" spans="1:75" s="42" customFormat="1" x14ac:dyDescent="0.2">
      <c r="A5" s="80" t="s">
        <v>127</v>
      </c>
      <c r="B5" s="78"/>
      <c r="E5" s="52" t="s">
        <v>2</v>
      </c>
    </row>
    <row r="6" spans="1:75" s="42" customFormat="1" x14ac:dyDescent="0.2">
      <c r="A6" s="78"/>
      <c r="B6" s="78"/>
    </row>
    <row r="7" spans="1:75" s="42" customFormat="1" x14ac:dyDescent="0.2"/>
    <row r="8" spans="1:75" s="42" customFormat="1" ht="24.95" customHeight="1" x14ac:dyDescent="0.2">
      <c r="A8" s="80" t="s">
        <v>128</v>
      </c>
      <c r="B8" s="81"/>
    </row>
    <row r="9" spans="1:75" s="42" customFormat="1" x14ac:dyDescent="0.2"/>
    <row r="10" spans="1:75" s="14" customFormat="1" ht="12" x14ac:dyDescent="0.2">
      <c r="A10" s="70" t="s">
        <v>3</v>
      </c>
      <c r="B10" s="73"/>
      <c r="C10" s="90" t="s">
        <v>4</v>
      </c>
      <c r="D10" s="72"/>
      <c r="E10" s="72"/>
      <c r="F10" s="90" t="s">
        <v>5</v>
      </c>
      <c r="G10" s="72"/>
      <c r="H10" s="72"/>
      <c r="I10" s="90" t="s">
        <v>6</v>
      </c>
      <c r="J10" s="72"/>
      <c r="K10" s="72"/>
      <c r="L10" s="90" t="s">
        <v>7</v>
      </c>
      <c r="M10" s="72"/>
      <c r="N10" s="72"/>
      <c r="O10" s="90" t="s">
        <v>8</v>
      </c>
      <c r="P10" s="72"/>
      <c r="Q10" s="73"/>
      <c r="R10" s="37">
        <v>6</v>
      </c>
      <c r="S10" s="36"/>
      <c r="T10" s="35"/>
      <c r="U10" s="89" t="s">
        <v>28</v>
      </c>
      <c r="V10" s="72"/>
      <c r="W10" s="72"/>
      <c r="X10" s="90" t="s">
        <v>29</v>
      </c>
      <c r="Y10" s="72"/>
      <c r="Z10" s="72"/>
      <c r="AA10" s="90" t="s">
        <v>100</v>
      </c>
      <c r="AB10" s="72"/>
      <c r="AC10" s="72"/>
      <c r="AD10" s="90" t="s">
        <v>19</v>
      </c>
      <c r="AE10" s="72"/>
      <c r="AF10" s="73"/>
      <c r="AG10" s="89" t="s">
        <v>24</v>
      </c>
      <c r="AH10" s="72"/>
      <c r="AI10" s="72"/>
      <c r="AJ10" s="90" t="s">
        <v>32</v>
      </c>
      <c r="AK10" s="72"/>
      <c r="AL10" s="72"/>
      <c r="AM10" s="90" t="s">
        <v>25</v>
      </c>
      <c r="AN10" s="72"/>
      <c r="AO10" s="72"/>
      <c r="AP10" s="90" t="s">
        <v>107</v>
      </c>
      <c r="AQ10" s="72"/>
      <c r="AR10" s="72"/>
      <c r="AS10" s="90" t="s">
        <v>105</v>
      </c>
      <c r="AT10" s="72"/>
      <c r="AU10" s="73"/>
      <c r="AV10" s="90" t="s">
        <v>46</v>
      </c>
      <c r="AW10" s="72"/>
      <c r="AX10" s="72"/>
      <c r="AY10" s="90" t="s">
        <v>47</v>
      </c>
      <c r="AZ10" s="72"/>
      <c r="BA10" s="72"/>
      <c r="BB10" s="90" t="s">
        <v>43</v>
      </c>
      <c r="BC10" s="72"/>
      <c r="BD10" s="72"/>
      <c r="BE10" s="90" t="s">
        <v>106</v>
      </c>
      <c r="BF10" s="72"/>
      <c r="BG10" s="72"/>
      <c r="BH10" s="90" t="s">
        <v>51</v>
      </c>
      <c r="BI10" s="72"/>
      <c r="BJ10" s="73"/>
      <c r="BK10" s="90" t="s">
        <v>87</v>
      </c>
      <c r="BL10" s="72"/>
      <c r="BM10" s="72"/>
      <c r="BN10" s="90" t="s">
        <v>118</v>
      </c>
      <c r="BO10" s="72"/>
      <c r="BP10" s="72"/>
      <c r="BQ10" s="90" t="s">
        <v>119</v>
      </c>
      <c r="BR10" s="72"/>
      <c r="BS10" s="72"/>
      <c r="BT10" s="70" t="s">
        <v>120</v>
      </c>
      <c r="BU10" s="70" t="s">
        <v>121</v>
      </c>
      <c r="BV10" s="72"/>
      <c r="BW10" s="73"/>
    </row>
    <row r="11" spans="1:75" s="14" customFormat="1" ht="27" customHeight="1" x14ac:dyDescent="0.2">
      <c r="A11" s="74"/>
      <c r="B11" s="75"/>
      <c r="C11" s="70" t="s">
        <v>9</v>
      </c>
      <c r="D11" s="72"/>
      <c r="E11" s="72"/>
      <c r="F11" s="70" t="s">
        <v>10</v>
      </c>
      <c r="G11" s="72"/>
      <c r="H11" s="72"/>
      <c r="I11" s="70" t="s">
        <v>11</v>
      </c>
      <c r="J11" s="72"/>
      <c r="K11" s="72"/>
      <c r="L11" s="70" t="s">
        <v>12</v>
      </c>
      <c r="M11" s="72"/>
      <c r="N11" s="72"/>
      <c r="O11" s="70" t="s">
        <v>13</v>
      </c>
      <c r="P11" s="72"/>
      <c r="Q11" s="73"/>
      <c r="R11" s="66" t="s">
        <v>125</v>
      </c>
      <c r="S11" s="67"/>
      <c r="T11" s="67"/>
      <c r="U11" s="93" t="s">
        <v>101</v>
      </c>
      <c r="V11" s="94"/>
      <c r="W11" s="95"/>
      <c r="X11" s="91" t="s">
        <v>102</v>
      </c>
      <c r="Y11" s="72"/>
      <c r="Z11" s="72"/>
      <c r="AA11" s="70" t="s">
        <v>103</v>
      </c>
      <c r="AB11" s="72"/>
      <c r="AC11" s="72"/>
      <c r="AD11" s="70" t="s">
        <v>104</v>
      </c>
      <c r="AE11" s="72"/>
      <c r="AF11" s="73"/>
      <c r="AG11" s="91" t="s">
        <v>108</v>
      </c>
      <c r="AH11" s="72"/>
      <c r="AI11" s="72"/>
      <c r="AJ11" s="70" t="s">
        <v>109</v>
      </c>
      <c r="AK11" s="72"/>
      <c r="AL11" s="72"/>
      <c r="AM11" s="70" t="s">
        <v>110</v>
      </c>
      <c r="AN11" s="72"/>
      <c r="AO11" s="72"/>
      <c r="AP11" s="70" t="s">
        <v>111</v>
      </c>
      <c r="AQ11" s="72"/>
      <c r="AR11" s="72"/>
      <c r="AS11" s="70" t="s">
        <v>112</v>
      </c>
      <c r="AT11" s="72"/>
      <c r="AU11" s="73"/>
      <c r="AV11" s="70" t="s">
        <v>113</v>
      </c>
      <c r="AW11" s="72"/>
      <c r="AX11" s="72"/>
      <c r="AY11" s="70" t="s">
        <v>114</v>
      </c>
      <c r="AZ11" s="72"/>
      <c r="BA11" s="72"/>
      <c r="BB11" s="70" t="s">
        <v>115</v>
      </c>
      <c r="BC11" s="72"/>
      <c r="BD11" s="72"/>
      <c r="BE11" s="70" t="s">
        <v>116</v>
      </c>
      <c r="BF11" s="72"/>
      <c r="BG11" s="72"/>
      <c r="BH11" s="70" t="s">
        <v>117</v>
      </c>
      <c r="BI11" s="72"/>
      <c r="BJ11" s="73"/>
      <c r="BK11" s="70" t="s">
        <v>122</v>
      </c>
      <c r="BL11" s="72"/>
      <c r="BM11" s="72"/>
      <c r="BN11" s="70" t="s">
        <v>123</v>
      </c>
      <c r="BO11" s="72"/>
      <c r="BP11" s="72"/>
      <c r="BQ11" s="70" t="s">
        <v>124</v>
      </c>
      <c r="BR11" s="72"/>
      <c r="BS11" s="73"/>
      <c r="BT11" s="71"/>
      <c r="BU11" s="74"/>
      <c r="BV11" s="71"/>
      <c r="BW11" s="75"/>
    </row>
    <row r="12" spans="1:75" s="14" customFormat="1" ht="12" x14ac:dyDescent="0.2">
      <c r="A12" s="74"/>
      <c r="B12" s="75"/>
      <c r="C12" s="70" t="s">
        <v>14</v>
      </c>
      <c r="D12" s="72"/>
      <c r="E12" s="70" t="s">
        <v>15</v>
      </c>
      <c r="F12" s="70" t="s">
        <v>14</v>
      </c>
      <c r="G12" s="72"/>
      <c r="H12" s="70" t="s">
        <v>15</v>
      </c>
      <c r="I12" s="70" t="s">
        <v>14</v>
      </c>
      <c r="J12" s="72"/>
      <c r="K12" s="70" t="s">
        <v>15</v>
      </c>
      <c r="L12" s="70" t="s">
        <v>14</v>
      </c>
      <c r="M12" s="72"/>
      <c r="N12" s="70" t="s">
        <v>15</v>
      </c>
      <c r="O12" s="70" t="s">
        <v>14</v>
      </c>
      <c r="P12" s="72"/>
      <c r="Q12" s="76" t="s">
        <v>15</v>
      </c>
      <c r="R12" s="68" t="s">
        <v>14</v>
      </c>
      <c r="S12" s="69"/>
      <c r="T12" s="38" t="s">
        <v>15</v>
      </c>
      <c r="U12" s="82" t="s">
        <v>14</v>
      </c>
      <c r="V12" s="71"/>
      <c r="W12" s="82" t="s">
        <v>15</v>
      </c>
      <c r="X12" s="70" t="s">
        <v>14</v>
      </c>
      <c r="Y12" s="72"/>
      <c r="Z12" s="70" t="s">
        <v>15</v>
      </c>
      <c r="AA12" s="70" t="s">
        <v>14</v>
      </c>
      <c r="AB12" s="72"/>
      <c r="AC12" s="70" t="s">
        <v>15</v>
      </c>
      <c r="AD12" s="70" t="s">
        <v>14</v>
      </c>
      <c r="AE12" s="72"/>
      <c r="AF12" s="76" t="s">
        <v>15</v>
      </c>
      <c r="AG12" s="91" t="s">
        <v>14</v>
      </c>
      <c r="AH12" s="72"/>
      <c r="AI12" s="70" t="s">
        <v>15</v>
      </c>
      <c r="AJ12" s="70" t="s">
        <v>14</v>
      </c>
      <c r="AK12" s="72"/>
      <c r="AL12" s="70" t="s">
        <v>15</v>
      </c>
      <c r="AM12" s="70" t="s">
        <v>14</v>
      </c>
      <c r="AN12" s="72"/>
      <c r="AO12" s="70" t="s">
        <v>15</v>
      </c>
      <c r="AP12" s="70" t="s">
        <v>14</v>
      </c>
      <c r="AQ12" s="72"/>
      <c r="AR12" s="70" t="s">
        <v>15</v>
      </c>
      <c r="AS12" s="70" t="s">
        <v>14</v>
      </c>
      <c r="AT12" s="72"/>
      <c r="AU12" s="76" t="s">
        <v>15</v>
      </c>
      <c r="AV12" s="70" t="s">
        <v>14</v>
      </c>
      <c r="AW12" s="72"/>
      <c r="AX12" s="70" t="s">
        <v>15</v>
      </c>
      <c r="AY12" s="70" t="s">
        <v>14</v>
      </c>
      <c r="AZ12" s="72"/>
      <c r="BA12" s="70" t="s">
        <v>15</v>
      </c>
      <c r="BB12" s="70" t="s">
        <v>14</v>
      </c>
      <c r="BC12" s="72"/>
      <c r="BD12" s="70" t="s">
        <v>15</v>
      </c>
      <c r="BE12" s="70" t="s">
        <v>14</v>
      </c>
      <c r="BF12" s="72"/>
      <c r="BG12" s="70" t="s">
        <v>15</v>
      </c>
      <c r="BH12" s="70" t="s">
        <v>14</v>
      </c>
      <c r="BI12" s="72"/>
      <c r="BJ12" s="76" t="s">
        <v>15</v>
      </c>
      <c r="BK12" s="70" t="s">
        <v>14</v>
      </c>
      <c r="BL12" s="72"/>
      <c r="BM12" s="70" t="s">
        <v>15</v>
      </c>
      <c r="BN12" s="70" t="s">
        <v>14</v>
      </c>
      <c r="BO12" s="72"/>
      <c r="BP12" s="70" t="s">
        <v>15</v>
      </c>
      <c r="BQ12" s="70" t="s">
        <v>14</v>
      </c>
      <c r="BR12" s="72"/>
      <c r="BS12" s="70" t="s">
        <v>15</v>
      </c>
      <c r="BT12" s="70" t="s">
        <v>14</v>
      </c>
      <c r="BU12" s="70" t="s">
        <v>14</v>
      </c>
      <c r="BV12" s="72"/>
      <c r="BW12" s="76" t="s">
        <v>15</v>
      </c>
    </row>
    <row r="13" spans="1:75" s="14" customFormat="1" ht="36" x14ac:dyDescent="0.2">
      <c r="A13" s="98"/>
      <c r="B13" s="99"/>
      <c r="C13" s="15"/>
      <c r="D13" s="38" t="s">
        <v>16</v>
      </c>
      <c r="E13" s="71"/>
      <c r="F13" s="15"/>
      <c r="G13" s="38" t="s">
        <v>16</v>
      </c>
      <c r="H13" s="71"/>
      <c r="I13" s="15"/>
      <c r="J13" s="38" t="s">
        <v>16</v>
      </c>
      <c r="K13" s="71"/>
      <c r="L13" s="15"/>
      <c r="M13" s="38" t="s">
        <v>16</v>
      </c>
      <c r="N13" s="71"/>
      <c r="O13" s="15"/>
      <c r="P13" s="39" t="s">
        <v>16</v>
      </c>
      <c r="Q13" s="92"/>
      <c r="R13" s="15"/>
      <c r="S13" s="38" t="s">
        <v>16</v>
      </c>
      <c r="T13" s="40"/>
      <c r="U13" s="15"/>
      <c r="V13" s="38" t="s">
        <v>16</v>
      </c>
      <c r="W13" s="71"/>
      <c r="X13" s="15"/>
      <c r="Y13" s="38" t="s">
        <v>16</v>
      </c>
      <c r="Z13" s="71"/>
      <c r="AA13" s="15"/>
      <c r="AB13" s="38" t="s">
        <v>16</v>
      </c>
      <c r="AC13" s="71"/>
      <c r="AD13" s="15"/>
      <c r="AE13" s="38" t="s">
        <v>16</v>
      </c>
      <c r="AF13" s="75"/>
      <c r="AG13" s="41"/>
      <c r="AH13" s="38" t="s">
        <v>16</v>
      </c>
      <c r="AI13" s="71"/>
      <c r="AJ13" s="15"/>
      <c r="AK13" s="38" t="s">
        <v>16</v>
      </c>
      <c r="AL13" s="71"/>
      <c r="AM13" s="15"/>
      <c r="AN13" s="38" t="s">
        <v>16</v>
      </c>
      <c r="AO13" s="71"/>
      <c r="AP13" s="15"/>
      <c r="AQ13" s="38" t="s">
        <v>16</v>
      </c>
      <c r="AR13" s="71"/>
      <c r="AS13" s="15"/>
      <c r="AT13" s="38" t="s">
        <v>16</v>
      </c>
      <c r="AU13" s="75"/>
      <c r="AV13" s="15"/>
      <c r="AW13" s="38" t="s">
        <v>16</v>
      </c>
      <c r="AX13" s="71"/>
      <c r="AY13" s="15"/>
      <c r="AZ13" s="38" t="s">
        <v>16</v>
      </c>
      <c r="BA13" s="71"/>
      <c r="BB13" s="15"/>
      <c r="BC13" s="38" t="s">
        <v>16</v>
      </c>
      <c r="BD13" s="71"/>
      <c r="BE13" s="15"/>
      <c r="BF13" s="38" t="s">
        <v>16</v>
      </c>
      <c r="BG13" s="71"/>
      <c r="BH13" s="15"/>
      <c r="BI13" s="38" t="s">
        <v>16</v>
      </c>
      <c r="BJ13" s="75"/>
      <c r="BK13" s="15"/>
      <c r="BL13" s="38" t="s">
        <v>16</v>
      </c>
      <c r="BM13" s="71"/>
      <c r="BN13" s="15"/>
      <c r="BO13" s="38" t="s">
        <v>16</v>
      </c>
      <c r="BP13" s="71"/>
      <c r="BQ13" s="15"/>
      <c r="BR13" s="38" t="s">
        <v>16</v>
      </c>
      <c r="BS13" s="71"/>
      <c r="BT13" s="74"/>
      <c r="BU13" s="15"/>
      <c r="BV13" s="38" t="s">
        <v>16</v>
      </c>
      <c r="BW13" s="75"/>
    </row>
    <row r="14" spans="1:75" x14ac:dyDescent="0.2">
      <c r="A14" s="15"/>
      <c r="B14" s="16" t="s">
        <v>17</v>
      </c>
      <c r="C14" s="17"/>
      <c r="D14" s="17"/>
      <c r="E14" s="18"/>
      <c r="F14" s="17"/>
      <c r="G14" s="17"/>
      <c r="H14" s="18"/>
      <c r="I14" s="17"/>
      <c r="J14" s="17"/>
      <c r="K14" s="18"/>
      <c r="L14" s="17"/>
      <c r="M14" s="17"/>
      <c r="N14" s="18"/>
      <c r="O14" s="17"/>
      <c r="P14" s="17"/>
      <c r="Q14" s="18"/>
      <c r="R14" s="17"/>
      <c r="S14" s="17"/>
      <c r="T14" s="18"/>
      <c r="U14" s="17"/>
      <c r="V14" s="17"/>
      <c r="W14" s="18"/>
      <c r="X14" s="17"/>
      <c r="Y14" s="17"/>
      <c r="Z14" s="18"/>
      <c r="AA14" s="17"/>
      <c r="AB14" s="17"/>
      <c r="AC14" s="18"/>
      <c r="AD14" s="17"/>
      <c r="AE14" s="17"/>
      <c r="AF14" s="18"/>
      <c r="AG14" s="17"/>
      <c r="AH14" s="17"/>
      <c r="AI14" s="18"/>
      <c r="AJ14" s="17"/>
      <c r="AK14" s="17"/>
      <c r="AL14" s="18"/>
      <c r="AM14" s="17"/>
      <c r="AN14" s="17"/>
      <c r="AO14" s="18"/>
      <c r="AP14" s="17"/>
      <c r="AQ14" s="17"/>
      <c r="AR14" s="18"/>
      <c r="AS14" s="17"/>
      <c r="AT14" s="17"/>
      <c r="AU14" s="18"/>
      <c r="AV14" s="17"/>
      <c r="AW14" s="17"/>
      <c r="AX14" s="18"/>
      <c r="AY14" s="17"/>
      <c r="AZ14" s="17"/>
      <c r="BA14" s="18"/>
      <c r="BB14" s="17"/>
      <c r="BC14" s="17"/>
      <c r="BD14" s="18"/>
      <c r="BE14" s="17"/>
      <c r="BF14" s="17"/>
      <c r="BG14" s="18"/>
      <c r="BH14" s="17"/>
      <c r="BI14" s="17"/>
      <c r="BJ14" s="18"/>
      <c r="BK14" s="17"/>
      <c r="BL14" s="17"/>
      <c r="BM14" s="18"/>
      <c r="BN14" s="17"/>
      <c r="BO14" s="17"/>
      <c r="BP14" s="18"/>
      <c r="BQ14" s="17"/>
      <c r="BR14" s="17"/>
      <c r="BS14" s="18"/>
      <c r="BT14" s="19">
        <v>0</v>
      </c>
      <c r="BU14" s="19">
        <v>0</v>
      </c>
      <c r="BV14" s="20"/>
      <c r="BW14" s="21"/>
    </row>
    <row r="15" spans="1:75" x14ac:dyDescent="0.2">
      <c r="A15" s="15"/>
      <c r="B15" s="16" t="s">
        <v>18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2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23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23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23"/>
      <c r="BK15" s="15"/>
      <c r="BL15" s="15"/>
      <c r="BM15" s="15"/>
      <c r="BN15" s="15"/>
      <c r="BO15" s="15"/>
      <c r="BP15" s="15"/>
      <c r="BQ15" s="15"/>
      <c r="BR15" s="24"/>
      <c r="BS15" s="15"/>
      <c r="BT15" s="20"/>
      <c r="BU15" s="20"/>
      <c r="BV15" s="20"/>
      <c r="BW15" s="21"/>
    </row>
    <row r="16" spans="1:75" x14ac:dyDescent="0.2">
      <c r="A16" s="25" t="s">
        <v>20</v>
      </c>
      <c r="B16" s="25" t="s">
        <v>21</v>
      </c>
      <c r="C16" s="19">
        <v>1021058.66</v>
      </c>
      <c r="D16" s="19">
        <v>0</v>
      </c>
      <c r="E16" s="20"/>
      <c r="F16" s="19">
        <v>0</v>
      </c>
      <c r="G16" s="19">
        <v>0</v>
      </c>
      <c r="H16" s="20"/>
      <c r="I16" s="19">
        <v>1988143.09</v>
      </c>
      <c r="J16" s="19">
        <v>0</v>
      </c>
      <c r="K16" s="20"/>
      <c r="L16" s="19">
        <v>1315045.27</v>
      </c>
      <c r="M16" s="19">
        <v>0</v>
      </c>
      <c r="N16" s="20"/>
      <c r="O16" s="19">
        <v>480813.66</v>
      </c>
      <c r="P16" s="26">
        <v>0</v>
      </c>
      <c r="Q16" s="21"/>
      <c r="R16" s="19">
        <v>36560</v>
      </c>
      <c r="S16" s="19">
        <v>0</v>
      </c>
      <c r="T16" s="20"/>
      <c r="U16" s="19">
        <v>0</v>
      </c>
      <c r="V16" s="19">
        <v>0</v>
      </c>
      <c r="W16" s="20"/>
      <c r="X16" s="19">
        <v>45001.53</v>
      </c>
      <c r="Y16" s="19">
        <v>0</v>
      </c>
      <c r="Z16" s="20"/>
      <c r="AA16" s="19">
        <v>0</v>
      </c>
      <c r="AB16" s="19">
        <v>0</v>
      </c>
      <c r="AC16" s="20"/>
      <c r="AD16" s="19">
        <v>0</v>
      </c>
      <c r="AE16" s="19">
        <v>0</v>
      </c>
      <c r="AF16" s="21"/>
      <c r="AG16" s="19">
        <v>0</v>
      </c>
      <c r="AH16" s="19">
        <v>0</v>
      </c>
      <c r="AI16" s="20"/>
      <c r="AJ16" s="19">
        <v>1846235.93</v>
      </c>
      <c r="AK16" s="19">
        <v>0</v>
      </c>
      <c r="AL16" s="20"/>
      <c r="AM16" s="19">
        <v>0</v>
      </c>
      <c r="AN16" s="19">
        <v>0</v>
      </c>
      <c r="AO16" s="20"/>
      <c r="AP16" s="19">
        <v>212982.95</v>
      </c>
      <c r="AQ16" s="19">
        <v>0</v>
      </c>
      <c r="AR16" s="20"/>
      <c r="AS16" s="19">
        <v>20500</v>
      </c>
      <c r="AT16" s="19">
        <v>0</v>
      </c>
      <c r="AU16" s="21"/>
      <c r="AV16" s="19">
        <v>0</v>
      </c>
      <c r="AW16" s="19">
        <v>0</v>
      </c>
      <c r="AX16" s="20"/>
      <c r="AY16" s="19">
        <v>0</v>
      </c>
      <c r="AZ16" s="19">
        <v>0</v>
      </c>
      <c r="BA16" s="20"/>
      <c r="BB16" s="19">
        <v>0</v>
      </c>
      <c r="BC16" s="19">
        <v>0</v>
      </c>
      <c r="BD16" s="20"/>
      <c r="BE16" s="19">
        <v>0</v>
      </c>
      <c r="BF16" s="19">
        <v>0</v>
      </c>
      <c r="BG16" s="20"/>
      <c r="BH16" s="19">
        <v>0</v>
      </c>
      <c r="BI16" s="19">
        <v>0</v>
      </c>
      <c r="BJ16" s="21"/>
      <c r="BK16" s="19">
        <v>0</v>
      </c>
      <c r="BL16" s="19">
        <v>0</v>
      </c>
      <c r="BM16" s="20"/>
      <c r="BN16" s="19">
        <v>0</v>
      </c>
      <c r="BO16" s="19">
        <v>0</v>
      </c>
      <c r="BP16" s="20"/>
      <c r="BQ16" s="19">
        <v>0</v>
      </c>
      <c r="BR16" s="24"/>
      <c r="BS16" s="15"/>
      <c r="BT16" s="20"/>
      <c r="BU16" s="19">
        <f>C16+F16+I16+L16+O16+R16+U16+X16+AA16+AD16+AG16+AJ16+AM16+AP16+AS16+AV16+AY16+BB16+BE16+BH16+BK16+BN16+BQ16</f>
        <v>6966341.0899999999</v>
      </c>
      <c r="BV16" s="19">
        <f>D16+G16+J16+M16+P16+S16+V16+Y16+AB16+AE16+AH16+AK16+AN16+AQ16+AT16+AW16+AZ16+BC16+BF16+BI16+BL16+BO16+BR16</f>
        <v>0</v>
      </c>
      <c r="BW16" s="21"/>
    </row>
    <row r="17" spans="1:75" x14ac:dyDescent="0.2">
      <c r="A17" s="25" t="s">
        <v>22</v>
      </c>
      <c r="B17" s="25" t="s">
        <v>23</v>
      </c>
      <c r="C17" s="19">
        <v>111628.13</v>
      </c>
      <c r="D17" s="19">
        <v>0</v>
      </c>
      <c r="E17" s="20"/>
      <c r="F17" s="19">
        <v>0</v>
      </c>
      <c r="G17" s="19">
        <v>0</v>
      </c>
      <c r="H17" s="20"/>
      <c r="I17" s="19">
        <v>131851.62</v>
      </c>
      <c r="J17" s="19">
        <v>0</v>
      </c>
      <c r="K17" s="20"/>
      <c r="L17" s="19">
        <v>38218</v>
      </c>
      <c r="M17" s="19">
        <v>0</v>
      </c>
      <c r="N17" s="20"/>
      <c r="O17" s="19">
        <v>32028.82</v>
      </c>
      <c r="P17" s="26">
        <v>0</v>
      </c>
      <c r="Q17" s="21"/>
      <c r="R17" s="19">
        <v>2496</v>
      </c>
      <c r="S17" s="19">
        <v>0</v>
      </c>
      <c r="T17" s="20"/>
      <c r="U17" s="19">
        <v>0</v>
      </c>
      <c r="V17" s="19">
        <v>0</v>
      </c>
      <c r="W17" s="20"/>
      <c r="X17" s="19">
        <v>6170.81</v>
      </c>
      <c r="Y17" s="19">
        <v>0</v>
      </c>
      <c r="Z17" s="20"/>
      <c r="AA17" s="19">
        <v>0</v>
      </c>
      <c r="AB17" s="19">
        <v>0</v>
      </c>
      <c r="AC17" s="20"/>
      <c r="AD17" s="19">
        <v>0</v>
      </c>
      <c r="AE17" s="19">
        <v>0</v>
      </c>
      <c r="AF17" s="21"/>
      <c r="AG17" s="19">
        <v>0</v>
      </c>
      <c r="AH17" s="19">
        <v>0</v>
      </c>
      <c r="AI17" s="20"/>
      <c r="AJ17" s="19">
        <v>92771.05</v>
      </c>
      <c r="AK17" s="19">
        <v>0</v>
      </c>
      <c r="AL17" s="20"/>
      <c r="AM17" s="19">
        <v>0</v>
      </c>
      <c r="AN17" s="19">
        <v>0</v>
      </c>
      <c r="AO17" s="20"/>
      <c r="AP17" s="19">
        <v>15514</v>
      </c>
      <c r="AQ17" s="19">
        <v>0</v>
      </c>
      <c r="AR17" s="20"/>
      <c r="AS17" s="19">
        <v>0</v>
      </c>
      <c r="AT17" s="19">
        <v>0</v>
      </c>
      <c r="AU17" s="21"/>
      <c r="AV17" s="19">
        <v>0</v>
      </c>
      <c r="AW17" s="19">
        <v>0</v>
      </c>
      <c r="AX17" s="20"/>
      <c r="AY17" s="19">
        <v>0</v>
      </c>
      <c r="AZ17" s="19">
        <v>0</v>
      </c>
      <c r="BA17" s="20"/>
      <c r="BB17" s="19">
        <v>0</v>
      </c>
      <c r="BC17" s="19">
        <v>0</v>
      </c>
      <c r="BD17" s="20"/>
      <c r="BE17" s="19">
        <v>0</v>
      </c>
      <c r="BF17" s="19">
        <v>0</v>
      </c>
      <c r="BG17" s="20"/>
      <c r="BH17" s="19">
        <v>0</v>
      </c>
      <c r="BI17" s="19">
        <v>0</v>
      </c>
      <c r="BJ17" s="21"/>
      <c r="BK17" s="19">
        <v>0</v>
      </c>
      <c r="BL17" s="19">
        <v>0</v>
      </c>
      <c r="BM17" s="20"/>
      <c r="BN17" s="19">
        <v>0</v>
      </c>
      <c r="BO17" s="19">
        <v>0</v>
      </c>
      <c r="BP17" s="20"/>
      <c r="BQ17" s="19">
        <v>0</v>
      </c>
      <c r="BR17" s="24"/>
      <c r="BS17" s="15"/>
      <c r="BT17" s="20"/>
      <c r="BU17" s="19">
        <f t="shared" ref="BU17:BU25" si="0">C17+F17+I17+L17+O17+R17+U17+X17+AA17+AD17+AG17+AJ17+AM17+AP17+AS17+AV17+AY17+BB17+BE17+BH17+BK17+BN17+BQ17</f>
        <v>430678.43</v>
      </c>
      <c r="BV17" s="19">
        <f t="shared" ref="BV17:BV25" si="1">D17+G17+J17+M17+P17+S17+V17+Y17+AB17+AE17+AH17+AK17+AN17+AQ17+AT17+AW17+AZ17+BC17+BF17+BI17+BL17+BO17+BR17</f>
        <v>0</v>
      </c>
      <c r="BW17" s="21"/>
    </row>
    <row r="18" spans="1:75" x14ac:dyDescent="0.2">
      <c r="A18" s="25" t="s">
        <v>26</v>
      </c>
      <c r="B18" s="25" t="s">
        <v>27</v>
      </c>
      <c r="C18" s="19">
        <v>817325</v>
      </c>
      <c r="D18" s="19">
        <v>0</v>
      </c>
      <c r="E18" s="20"/>
      <c r="F18" s="19">
        <v>0</v>
      </c>
      <c r="G18" s="19">
        <v>0</v>
      </c>
      <c r="H18" s="20"/>
      <c r="I18" s="19">
        <v>424600</v>
      </c>
      <c r="J18" s="19">
        <v>0</v>
      </c>
      <c r="K18" s="20"/>
      <c r="L18" s="19">
        <v>5163669.5999999996</v>
      </c>
      <c r="M18" s="19">
        <v>0</v>
      </c>
      <c r="N18" s="20"/>
      <c r="O18" s="19">
        <v>555816</v>
      </c>
      <c r="P18" s="26">
        <v>0</v>
      </c>
      <c r="Q18" s="21"/>
      <c r="R18" s="19">
        <v>151715</v>
      </c>
      <c r="S18" s="19">
        <v>0</v>
      </c>
      <c r="T18" s="20"/>
      <c r="U18" s="19">
        <v>9500</v>
      </c>
      <c r="V18" s="19">
        <v>0</v>
      </c>
      <c r="W18" s="20"/>
      <c r="X18" s="19">
        <v>85200</v>
      </c>
      <c r="Y18" s="19">
        <v>0</v>
      </c>
      <c r="Z18" s="20"/>
      <c r="AA18" s="19">
        <v>0</v>
      </c>
      <c r="AB18" s="19">
        <v>0</v>
      </c>
      <c r="AC18" s="20"/>
      <c r="AD18" s="19">
        <v>0</v>
      </c>
      <c r="AE18" s="19">
        <v>0</v>
      </c>
      <c r="AF18" s="21"/>
      <c r="AG18" s="19">
        <v>25000</v>
      </c>
      <c r="AH18" s="19">
        <v>0</v>
      </c>
      <c r="AI18" s="20"/>
      <c r="AJ18" s="19">
        <v>4384719.84</v>
      </c>
      <c r="AK18" s="19">
        <v>0</v>
      </c>
      <c r="AL18" s="20"/>
      <c r="AM18" s="19">
        <v>0</v>
      </c>
      <c r="AN18" s="19">
        <v>0</v>
      </c>
      <c r="AO18" s="20"/>
      <c r="AP18" s="19">
        <v>9608</v>
      </c>
      <c r="AQ18" s="19">
        <v>0</v>
      </c>
      <c r="AR18" s="20"/>
      <c r="AS18" s="19">
        <v>0</v>
      </c>
      <c r="AT18" s="19">
        <v>0</v>
      </c>
      <c r="AU18" s="21"/>
      <c r="AV18" s="19">
        <v>0</v>
      </c>
      <c r="AW18" s="19">
        <v>0</v>
      </c>
      <c r="AX18" s="20"/>
      <c r="AY18" s="19">
        <v>0</v>
      </c>
      <c r="AZ18" s="19">
        <v>0</v>
      </c>
      <c r="BA18" s="20"/>
      <c r="BB18" s="19">
        <v>0</v>
      </c>
      <c r="BC18" s="19">
        <v>0</v>
      </c>
      <c r="BD18" s="20"/>
      <c r="BE18" s="19">
        <v>0</v>
      </c>
      <c r="BF18" s="19">
        <v>0</v>
      </c>
      <c r="BG18" s="20"/>
      <c r="BH18" s="19">
        <v>0</v>
      </c>
      <c r="BI18" s="19">
        <v>0</v>
      </c>
      <c r="BJ18" s="21"/>
      <c r="BK18" s="19">
        <v>0</v>
      </c>
      <c r="BL18" s="19">
        <v>0</v>
      </c>
      <c r="BM18" s="20"/>
      <c r="BN18" s="19">
        <v>0</v>
      </c>
      <c r="BO18" s="19">
        <v>0</v>
      </c>
      <c r="BP18" s="20"/>
      <c r="BQ18" s="19">
        <v>0</v>
      </c>
      <c r="BR18" s="24"/>
      <c r="BS18" s="15"/>
      <c r="BT18" s="20"/>
      <c r="BU18" s="19">
        <f t="shared" si="0"/>
        <v>11627153.439999999</v>
      </c>
      <c r="BV18" s="19">
        <f t="shared" si="1"/>
        <v>0</v>
      </c>
      <c r="BW18" s="21"/>
    </row>
    <row r="19" spans="1:75" x14ac:dyDescent="0.2">
      <c r="A19" s="25" t="s">
        <v>30</v>
      </c>
      <c r="B19" s="25" t="s">
        <v>31</v>
      </c>
      <c r="C19" s="19">
        <v>11000</v>
      </c>
      <c r="D19" s="19">
        <v>0</v>
      </c>
      <c r="E19" s="20"/>
      <c r="F19" s="19">
        <v>0</v>
      </c>
      <c r="G19" s="19">
        <v>0</v>
      </c>
      <c r="H19" s="20"/>
      <c r="I19" s="19">
        <v>120000</v>
      </c>
      <c r="J19" s="19">
        <v>0</v>
      </c>
      <c r="K19" s="20"/>
      <c r="L19" s="19">
        <v>445786</v>
      </c>
      <c r="M19" s="19">
        <v>0</v>
      </c>
      <c r="N19" s="20"/>
      <c r="O19" s="19">
        <v>263398</v>
      </c>
      <c r="P19" s="26">
        <v>0</v>
      </c>
      <c r="Q19" s="21"/>
      <c r="R19" s="19">
        <v>123200</v>
      </c>
      <c r="S19" s="19">
        <v>0</v>
      </c>
      <c r="T19" s="20"/>
      <c r="U19" s="19">
        <v>2000</v>
      </c>
      <c r="V19" s="19">
        <v>0</v>
      </c>
      <c r="W19" s="20"/>
      <c r="X19" s="19">
        <v>0</v>
      </c>
      <c r="Y19" s="19">
        <v>0</v>
      </c>
      <c r="Z19" s="20"/>
      <c r="AA19" s="19">
        <v>0</v>
      </c>
      <c r="AB19" s="19">
        <v>0</v>
      </c>
      <c r="AC19" s="20"/>
      <c r="AD19" s="19">
        <v>167500</v>
      </c>
      <c r="AE19" s="19">
        <v>0</v>
      </c>
      <c r="AF19" s="21"/>
      <c r="AG19" s="19">
        <v>0</v>
      </c>
      <c r="AH19" s="19">
        <v>0</v>
      </c>
      <c r="AI19" s="20"/>
      <c r="AJ19" s="19">
        <v>2805512</v>
      </c>
      <c r="AK19" s="19">
        <v>0</v>
      </c>
      <c r="AL19" s="20"/>
      <c r="AM19" s="19">
        <v>0</v>
      </c>
      <c r="AN19" s="19">
        <v>0</v>
      </c>
      <c r="AO19" s="20"/>
      <c r="AP19" s="19">
        <v>0</v>
      </c>
      <c r="AQ19" s="19">
        <v>0</v>
      </c>
      <c r="AR19" s="20"/>
      <c r="AS19" s="19">
        <v>0</v>
      </c>
      <c r="AT19" s="19">
        <v>0</v>
      </c>
      <c r="AU19" s="21"/>
      <c r="AV19" s="19">
        <v>0</v>
      </c>
      <c r="AW19" s="19">
        <v>0</v>
      </c>
      <c r="AX19" s="20"/>
      <c r="AY19" s="19">
        <v>0</v>
      </c>
      <c r="AZ19" s="19">
        <v>0</v>
      </c>
      <c r="BA19" s="20"/>
      <c r="BB19" s="19">
        <v>0</v>
      </c>
      <c r="BC19" s="19">
        <v>0</v>
      </c>
      <c r="BD19" s="20"/>
      <c r="BE19" s="19">
        <v>0</v>
      </c>
      <c r="BF19" s="19">
        <v>0</v>
      </c>
      <c r="BG19" s="20"/>
      <c r="BH19" s="19">
        <v>0</v>
      </c>
      <c r="BI19" s="19">
        <v>0</v>
      </c>
      <c r="BJ19" s="21"/>
      <c r="BK19" s="19">
        <v>0</v>
      </c>
      <c r="BL19" s="19">
        <v>0</v>
      </c>
      <c r="BM19" s="20"/>
      <c r="BN19" s="19">
        <v>0</v>
      </c>
      <c r="BO19" s="19">
        <v>0</v>
      </c>
      <c r="BP19" s="20"/>
      <c r="BQ19" s="19">
        <v>0</v>
      </c>
      <c r="BR19" s="24"/>
      <c r="BS19" s="15"/>
      <c r="BT19" s="20"/>
      <c r="BU19" s="19">
        <f t="shared" si="0"/>
        <v>3938396</v>
      </c>
      <c r="BV19" s="19">
        <f t="shared" si="1"/>
        <v>0</v>
      </c>
      <c r="BW19" s="21"/>
    </row>
    <row r="20" spans="1:75" x14ac:dyDescent="0.2">
      <c r="A20" s="25" t="s">
        <v>33</v>
      </c>
      <c r="B20" s="25" t="s">
        <v>34</v>
      </c>
      <c r="C20" s="19">
        <v>0</v>
      </c>
      <c r="D20" s="19">
        <v>0</v>
      </c>
      <c r="E20" s="20"/>
      <c r="F20" s="19">
        <v>0</v>
      </c>
      <c r="G20" s="19">
        <v>0</v>
      </c>
      <c r="H20" s="20"/>
      <c r="I20" s="19">
        <v>0</v>
      </c>
      <c r="J20" s="19">
        <v>0</v>
      </c>
      <c r="K20" s="20"/>
      <c r="L20" s="19">
        <v>0</v>
      </c>
      <c r="M20" s="19">
        <v>0</v>
      </c>
      <c r="N20" s="20"/>
      <c r="O20" s="19">
        <v>0</v>
      </c>
      <c r="P20" s="26">
        <v>0</v>
      </c>
      <c r="Q20" s="21"/>
      <c r="R20" s="19">
        <v>0</v>
      </c>
      <c r="S20" s="19">
        <v>0</v>
      </c>
      <c r="T20" s="20"/>
      <c r="U20" s="19">
        <v>0</v>
      </c>
      <c r="V20" s="19">
        <v>0</v>
      </c>
      <c r="W20" s="20"/>
      <c r="X20" s="19">
        <v>0</v>
      </c>
      <c r="Y20" s="19">
        <v>0</v>
      </c>
      <c r="Z20" s="20"/>
      <c r="AA20" s="19">
        <v>0</v>
      </c>
      <c r="AB20" s="19">
        <v>0</v>
      </c>
      <c r="AC20" s="20"/>
      <c r="AD20" s="19">
        <v>0</v>
      </c>
      <c r="AE20" s="19">
        <v>0</v>
      </c>
      <c r="AF20" s="21"/>
      <c r="AG20" s="19">
        <v>0</v>
      </c>
      <c r="AH20" s="19">
        <v>0</v>
      </c>
      <c r="AI20" s="20"/>
      <c r="AJ20" s="19">
        <v>0</v>
      </c>
      <c r="AK20" s="19">
        <v>0</v>
      </c>
      <c r="AL20" s="20"/>
      <c r="AM20" s="19">
        <v>0</v>
      </c>
      <c r="AN20" s="19">
        <v>0</v>
      </c>
      <c r="AO20" s="20"/>
      <c r="AP20" s="19">
        <v>0</v>
      </c>
      <c r="AQ20" s="19">
        <v>0</v>
      </c>
      <c r="AR20" s="20"/>
      <c r="AS20" s="19">
        <v>0</v>
      </c>
      <c r="AT20" s="19">
        <v>0</v>
      </c>
      <c r="AU20" s="21"/>
      <c r="AV20" s="19">
        <v>0</v>
      </c>
      <c r="AW20" s="19">
        <v>0</v>
      </c>
      <c r="AX20" s="20"/>
      <c r="AY20" s="19">
        <v>0</v>
      </c>
      <c r="AZ20" s="19">
        <v>0</v>
      </c>
      <c r="BA20" s="20"/>
      <c r="BB20" s="19">
        <v>0</v>
      </c>
      <c r="BC20" s="19">
        <v>0</v>
      </c>
      <c r="BD20" s="20"/>
      <c r="BE20" s="19">
        <v>0</v>
      </c>
      <c r="BF20" s="19">
        <v>0</v>
      </c>
      <c r="BG20" s="20"/>
      <c r="BH20" s="19">
        <v>0</v>
      </c>
      <c r="BI20" s="19">
        <v>0</v>
      </c>
      <c r="BJ20" s="21"/>
      <c r="BK20" s="19">
        <v>0</v>
      </c>
      <c r="BL20" s="19">
        <v>0</v>
      </c>
      <c r="BM20" s="20"/>
      <c r="BN20" s="19">
        <v>0</v>
      </c>
      <c r="BO20" s="19">
        <v>0</v>
      </c>
      <c r="BP20" s="20"/>
      <c r="BQ20" s="19">
        <v>0</v>
      </c>
      <c r="BR20" s="24"/>
      <c r="BS20" s="15"/>
      <c r="BT20" s="20"/>
      <c r="BU20" s="19">
        <f t="shared" si="0"/>
        <v>0</v>
      </c>
      <c r="BV20" s="19">
        <f t="shared" si="1"/>
        <v>0</v>
      </c>
      <c r="BW20" s="21"/>
    </row>
    <row r="21" spans="1:75" x14ac:dyDescent="0.2">
      <c r="A21" s="25" t="s">
        <v>35</v>
      </c>
      <c r="B21" s="25" t="s">
        <v>36</v>
      </c>
      <c r="C21" s="19">
        <v>0</v>
      </c>
      <c r="D21" s="19">
        <v>0</v>
      </c>
      <c r="E21" s="20"/>
      <c r="F21" s="19">
        <v>0</v>
      </c>
      <c r="G21" s="19">
        <v>0</v>
      </c>
      <c r="H21" s="20"/>
      <c r="I21" s="19">
        <v>0</v>
      </c>
      <c r="J21" s="19">
        <v>0</v>
      </c>
      <c r="K21" s="20"/>
      <c r="L21" s="19">
        <v>0</v>
      </c>
      <c r="M21" s="19">
        <v>0</v>
      </c>
      <c r="N21" s="20"/>
      <c r="O21" s="19">
        <v>0</v>
      </c>
      <c r="P21" s="26">
        <v>0</v>
      </c>
      <c r="Q21" s="21"/>
      <c r="R21" s="19">
        <v>0</v>
      </c>
      <c r="S21" s="19">
        <v>0</v>
      </c>
      <c r="T21" s="20"/>
      <c r="U21" s="19">
        <v>0</v>
      </c>
      <c r="V21" s="19">
        <v>0</v>
      </c>
      <c r="W21" s="20"/>
      <c r="X21" s="19">
        <v>0</v>
      </c>
      <c r="Y21" s="19">
        <v>0</v>
      </c>
      <c r="Z21" s="20"/>
      <c r="AA21" s="19">
        <v>0</v>
      </c>
      <c r="AB21" s="19">
        <v>0</v>
      </c>
      <c r="AC21" s="20"/>
      <c r="AD21" s="19">
        <v>0</v>
      </c>
      <c r="AE21" s="19">
        <v>0</v>
      </c>
      <c r="AF21" s="21"/>
      <c r="AG21" s="19">
        <v>0</v>
      </c>
      <c r="AH21" s="19">
        <v>0</v>
      </c>
      <c r="AI21" s="20"/>
      <c r="AJ21" s="19">
        <v>0</v>
      </c>
      <c r="AK21" s="19">
        <v>0</v>
      </c>
      <c r="AL21" s="20"/>
      <c r="AM21" s="19">
        <v>0</v>
      </c>
      <c r="AN21" s="19">
        <v>0</v>
      </c>
      <c r="AO21" s="20"/>
      <c r="AP21" s="19">
        <v>0</v>
      </c>
      <c r="AQ21" s="19">
        <v>0</v>
      </c>
      <c r="AR21" s="20"/>
      <c r="AS21" s="19">
        <v>0</v>
      </c>
      <c r="AT21" s="19">
        <v>0</v>
      </c>
      <c r="AU21" s="21"/>
      <c r="AV21" s="19">
        <v>0</v>
      </c>
      <c r="AW21" s="19">
        <v>0</v>
      </c>
      <c r="AX21" s="20"/>
      <c r="AY21" s="19">
        <v>0</v>
      </c>
      <c r="AZ21" s="19">
        <v>0</v>
      </c>
      <c r="BA21" s="20"/>
      <c r="BB21" s="19">
        <v>0</v>
      </c>
      <c r="BC21" s="19">
        <v>0</v>
      </c>
      <c r="BD21" s="20"/>
      <c r="BE21" s="19">
        <v>0</v>
      </c>
      <c r="BF21" s="19">
        <v>0</v>
      </c>
      <c r="BG21" s="20"/>
      <c r="BH21" s="19">
        <v>0</v>
      </c>
      <c r="BI21" s="19">
        <v>0</v>
      </c>
      <c r="BJ21" s="21"/>
      <c r="BK21" s="19">
        <v>0</v>
      </c>
      <c r="BL21" s="19">
        <v>0</v>
      </c>
      <c r="BM21" s="20"/>
      <c r="BN21" s="19">
        <v>0</v>
      </c>
      <c r="BO21" s="19">
        <v>0</v>
      </c>
      <c r="BP21" s="20"/>
      <c r="BQ21" s="19">
        <v>0</v>
      </c>
      <c r="BR21" s="24"/>
      <c r="BS21" s="15"/>
      <c r="BT21" s="20"/>
      <c r="BU21" s="19">
        <f t="shared" si="0"/>
        <v>0</v>
      </c>
      <c r="BV21" s="19">
        <f t="shared" si="1"/>
        <v>0</v>
      </c>
      <c r="BW21" s="21"/>
    </row>
    <row r="22" spans="1:75" x14ac:dyDescent="0.2">
      <c r="A22" s="25" t="s">
        <v>37</v>
      </c>
      <c r="B22" s="25" t="s">
        <v>38</v>
      </c>
      <c r="C22" s="19">
        <v>4000</v>
      </c>
      <c r="D22" s="19">
        <v>0</v>
      </c>
      <c r="E22" s="20"/>
      <c r="F22" s="19">
        <v>0</v>
      </c>
      <c r="G22" s="19">
        <v>0</v>
      </c>
      <c r="H22" s="20"/>
      <c r="I22" s="19">
        <v>0</v>
      </c>
      <c r="J22" s="19">
        <v>0</v>
      </c>
      <c r="K22" s="20"/>
      <c r="L22" s="19">
        <v>0</v>
      </c>
      <c r="M22" s="19">
        <v>0</v>
      </c>
      <c r="N22" s="20"/>
      <c r="O22" s="19">
        <v>0</v>
      </c>
      <c r="P22" s="26">
        <v>0</v>
      </c>
      <c r="Q22" s="21"/>
      <c r="R22" s="19">
        <v>0</v>
      </c>
      <c r="S22" s="19">
        <v>0</v>
      </c>
      <c r="T22" s="20"/>
      <c r="U22" s="19">
        <v>0</v>
      </c>
      <c r="V22" s="19">
        <v>0</v>
      </c>
      <c r="W22" s="20"/>
      <c r="X22" s="19">
        <v>0</v>
      </c>
      <c r="Y22" s="19">
        <v>0</v>
      </c>
      <c r="Z22" s="20"/>
      <c r="AA22" s="19">
        <v>0</v>
      </c>
      <c r="AB22" s="19">
        <v>0</v>
      </c>
      <c r="AC22" s="20"/>
      <c r="AD22" s="19">
        <v>0</v>
      </c>
      <c r="AE22" s="19">
        <v>0</v>
      </c>
      <c r="AF22" s="21"/>
      <c r="AG22" s="19">
        <v>0</v>
      </c>
      <c r="AH22" s="19">
        <v>0</v>
      </c>
      <c r="AI22" s="20"/>
      <c r="AJ22" s="19">
        <v>0</v>
      </c>
      <c r="AK22" s="19">
        <v>0</v>
      </c>
      <c r="AL22" s="20"/>
      <c r="AM22" s="19">
        <v>0</v>
      </c>
      <c r="AN22" s="19">
        <v>0</v>
      </c>
      <c r="AO22" s="20"/>
      <c r="AP22" s="19">
        <v>0</v>
      </c>
      <c r="AQ22" s="19">
        <v>0</v>
      </c>
      <c r="AR22" s="20"/>
      <c r="AS22" s="19">
        <v>0</v>
      </c>
      <c r="AT22" s="19">
        <v>0</v>
      </c>
      <c r="AU22" s="21"/>
      <c r="AV22" s="19">
        <v>0</v>
      </c>
      <c r="AW22" s="19">
        <v>0</v>
      </c>
      <c r="AX22" s="20"/>
      <c r="AY22" s="19">
        <v>0</v>
      </c>
      <c r="AZ22" s="19">
        <v>0</v>
      </c>
      <c r="BA22" s="20"/>
      <c r="BB22" s="19">
        <v>0</v>
      </c>
      <c r="BC22" s="19">
        <v>0</v>
      </c>
      <c r="BD22" s="20"/>
      <c r="BE22" s="19">
        <v>0</v>
      </c>
      <c r="BF22" s="19">
        <v>0</v>
      </c>
      <c r="BG22" s="20"/>
      <c r="BH22" s="19">
        <v>0</v>
      </c>
      <c r="BI22" s="19">
        <v>0</v>
      </c>
      <c r="BJ22" s="21"/>
      <c r="BK22" s="19">
        <v>0</v>
      </c>
      <c r="BL22" s="19">
        <v>0</v>
      </c>
      <c r="BM22" s="20"/>
      <c r="BN22" s="19">
        <v>0</v>
      </c>
      <c r="BO22" s="19">
        <v>0</v>
      </c>
      <c r="BP22" s="20"/>
      <c r="BQ22" s="19">
        <v>0</v>
      </c>
      <c r="BR22" s="24"/>
      <c r="BS22" s="15"/>
      <c r="BT22" s="20"/>
      <c r="BU22" s="19">
        <f t="shared" si="0"/>
        <v>4000</v>
      </c>
      <c r="BV22" s="19">
        <f t="shared" si="1"/>
        <v>0</v>
      </c>
      <c r="BW22" s="21"/>
    </row>
    <row r="23" spans="1:75" x14ac:dyDescent="0.2">
      <c r="A23" s="25" t="s">
        <v>39</v>
      </c>
      <c r="B23" s="25" t="s">
        <v>40</v>
      </c>
      <c r="C23" s="19">
        <v>0</v>
      </c>
      <c r="D23" s="19">
        <v>0</v>
      </c>
      <c r="E23" s="20"/>
      <c r="F23" s="19">
        <v>0</v>
      </c>
      <c r="G23" s="19">
        <v>0</v>
      </c>
      <c r="H23" s="20"/>
      <c r="I23" s="19">
        <v>0</v>
      </c>
      <c r="J23" s="19">
        <v>0</v>
      </c>
      <c r="K23" s="20"/>
      <c r="L23" s="19">
        <v>0</v>
      </c>
      <c r="M23" s="19">
        <v>0</v>
      </c>
      <c r="N23" s="20"/>
      <c r="O23" s="19">
        <v>0</v>
      </c>
      <c r="P23" s="26">
        <v>0</v>
      </c>
      <c r="Q23" s="21"/>
      <c r="R23" s="19">
        <v>0</v>
      </c>
      <c r="S23" s="19">
        <v>0</v>
      </c>
      <c r="T23" s="20"/>
      <c r="U23" s="19">
        <v>0</v>
      </c>
      <c r="V23" s="19">
        <v>0</v>
      </c>
      <c r="W23" s="20"/>
      <c r="X23" s="19">
        <v>0</v>
      </c>
      <c r="Y23" s="19">
        <v>0</v>
      </c>
      <c r="Z23" s="20"/>
      <c r="AA23" s="19">
        <v>0</v>
      </c>
      <c r="AB23" s="19">
        <v>0</v>
      </c>
      <c r="AC23" s="20"/>
      <c r="AD23" s="19">
        <v>0</v>
      </c>
      <c r="AE23" s="19">
        <v>0</v>
      </c>
      <c r="AF23" s="21"/>
      <c r="AG23" s="19">
        <v>0</v>
      </c>
      <c r="AH23" s="19">
        <v>0</v>
      </c>
      <c r="AI23" s="20"/>
      <c r="AJ23" s="19">
        <v>0</v>
      </c>
      <c r="AK23" s="19">
        <v>0</v>
      </c>
      <c r="AL23" s="20"/>
      <c r="AM23" s="19">
        <v>0</v>
      </c>
      <c r="AN23" s="19">
        <v>0</v>
      </c>
      <c r="AO23" s="20"/>
      <c r="AP23" s="19">
        <v>0</v>
      </c>
      <c r="AQ23" s="19">
        <v>0</v>
      </c>
      <c r="AR23" s="20"/>
      <c r="AS23" s="19">
        <v>0</v>
      </c>
      <c r="AT23" s="19">
        <v>0</v>
      </c>
      <c r="AU23" s="21"/>
      <c r="AV23" s="19">
        <v>0</v>
      </c>
      <c r="AW23" s="19">
        <v>0</v>
      </c>
      <c r="AX23" s="20"/>
      <c r="AY23" s="19">
        <v>0</v>
      </c>
      <c r="AZ23" s="19">
        <v>0</v>
      </c>
      <c r="BA23" s="20"/>
      <c r="BB23" s="19">
        <v>0</v>
      </c>
      <c r="BC23" s="19">
        <v>0</v>
      </c>
      <c r="BD23" s="20"/>
      <c r="BE23" s="19">
        <v>0</v>
      </c>
      <c r="BF23" s="19">
        <v>0</v>
      </c>
      <c r="BG23" s="20"/>
      <c r="BH23" s="19">
        <v>0</v>
      </c>
      <c r="BI23" s="19">
        <v>0</v>
      </c>
      <c r="BJ23" s="21"/>
      <c r="BK23" s="19">
        <v>0</v>
      </c>
      <c r="BL23" s="19">
        <v>0</v>
      </c>
      <c r="BM23" s="20"/>
      <c r="BN23" s="19">
        <v>0</v>
      </c>
      <c r="BO23" s="19">
        <v>0</v>
      </c>
      <c r="BP23" s="20"/>
      <c r="BQ23" s="19">
        <v>0</v>
      </c>
      <c r="BR23" s="24"/>
      <c r="BS23" s="15"/>
      <c r="BT23" s="20"/>
      <c r="BU23" s="19">
        <f t="shared" si="0"/>
        <v>0</v>
      </c>
      <c r="BV23" s="19">
        <f t="shared" si="1"/>
        <v>0</v>
      </c>
      <c r="BW23" s="21"/>
    </row>
    <row r="24" spans="1:75" x14ac:dyDescent="0.2">
      <c r="A24" s="25" t="s">
        <v>41</v>
      </c>
      <c r="B24" s="25" t="s">
        <v>42</v>
      </c>
      <c r="C24" s="19">
        <v>136826.85</v>
      </c>
      <c r="D24" s="19">
        <v>0</v>
      </c>
      <c r="E24" s="20"/>
      <c r="F24" s="19">
        <v>0</v>
      </c>
      <c r="G24" s="19">
        <v>0</v>
      </c>
      <c r="H24" s="20"/>
      <c r="I24" s="19">
        <v>33700</v>
      </c>
      <c r="J24" s="19">
        <v>0</v>
      </c>
      <c r="K24" s="20"/>
      <c r="L24" s="19">
        <v>103797.81</v>
      </c>
      <c r="M24" s="19">
        <v>0</v>
      </c>
      <c r="N24" s="20"/>
      <c r="O24" s="19">
        <v>0</v>
      </c>
      <c r="P24" s="26">
        <v>0</v>
      </c>
      <c r="Q24" s="21"/>
      <c r="R24" s="19">
        <v>0</v>
      </c>
      <c r="S24" s="19">
        <v>0</v>
      </c>
      <c r="T24" s="20"/>
      <c r="U24" s="19">
        <v>0</v>
      </c>
      <c r="V24" s="19">
        <v>0</v>
      </c>
      <c r="W24" s="20"/>
      <c r="X24" s="19">
        <v>0</v>
      </c>
      <c r="Y24" s="19">
        <v>0</v>
      </c>
      <c r="Z24" s="20"/>
      <c r="AA24" s="19">
        <v>0</v>
      </c>
      <c r="AB24" s="19">
        <v>0</v>
      </c>
      <c r="AC24" s="20"/>
      <c r="AD24" s="19">
        <v>0</v>
      </c>
      <c r="AE24" s="19">
        <v>0</v>
      </c>
      <c r="AF24" s="21"/>
      <c r="AG24" s="19">
        <v>0</v>
      </c>
      <c r="AH24" s="19">
        <v>0</v>
      </c>
      <c r="AI24" s="20"/>
      <c r="AJ24" s="19">
        <v>106719.62</v>
      </c>
      <c r="AK24" s="19">
        <v>0</v>
      </c>
      <c r="AL24" s="20"/>
      <c r="AM24" s="19">
        <v>0</v>
      </c>
      <c r="AN24" s="19">
        <v>0</v>
      </c>
      <c r="AO24" s="20"/>
      <c r="AP24" s="19">
        <v>0</v>
      </c>
      <c r="AQ24" s="19">
        <v>0</v>
      </c>
      <c r="AR24" s="20"/>
      <c r="AS24" s="19">
        <v>0</v>
      </c>
      <c r="AT24" s="19">
        <v>0</v>
      </c>
      <c r="AU24" s="21"/>
      <c r="AV24" s="19">
        <v>0</v>
      </c>
      <c r="AW24" s="19">
        <v>0</v>
      </c>
      <c r="AX24" s="20"/>
      <c r="AY24" s="19">
        <v>0</v>
      </c>
      <c r="AZ24" s="19">
        <v>0</v>
      </c>
      <c r="BA24" s="20"/>
      <c r="BB24" s="19">
        <v>0</v>
      </c>
      <c r="BC24" s="19">
        <v>0</v>
      </c>
      <c r="BD24" s="20"/>
      <c r="BE24" s="19">
        <v>0</v>
      </c>
      <c r="BF24" s="19">
        <v>0</v>
      </c>
      <c r="BG24" s="20"/>
      <c r="BH24" s="19">
        <v>0</v>
      </c>
      <c r="BI24" s="19">
        <v>0</v>
      </c>
      <c r="BJ24" s="21"/>
      <c r="BK24" s="19">
        <v>0</v>
      </c>
      <c r="BL24" s="19">
        <v>0</v>
      </c>
      <c r="BM24" s="20"/>
      <c r="BN24" s="19">
        <v>0</v>
      </c>
      <c r="BO24" s="19">
        <v>0</v>
      </c>
      <c r="BP24" s="20"/>
      <c r="BQ24" s="19">
        <v>0</v>
      </c>
      <c r="BR24" s="24"/>
      <c r="BS24" s="15"/>
      <c r="BT24" s="20"/>
      <c r="BU24" s="19">
        <f t="shared" si="0"/>
        <v>381044.28</v>
      </c>
      <c r="BV24" s="19">
        <f t="shared" si="1"/>
        <v>0</v>
      </c>
      <c r="BW24" s="21"/>
    </row>
    <row r="25" spans="1:75" x14ac:dyDescent="0.2">
      <c r="A25" s="25" t="s">
        <v>44</v>
      </c>
      <c r="B25" s="25" t="s">
        <v>45</v>
      </c>
      <c r="C25" s="19">
        <v>232004.75</v>
      </c>
      <c r="D25" s="19">
        <v>16604.75</v>
      </c>
      <c r="E25" s="20"/>
      <c r="F25" s="19">
        <v>0</v>
      </c>
      <c r="G25" s="19">
        <v>0</v>
      </c>
      <c r="H25" s="20"/>
      <c r="I25" s="19">
        <v>32263.4</v>
      </c>
      <c r="J25" s="19">
        <v>17263.400000000001</v>
      </c>
      <c r="K25" s="20"/>
      <c r="L25" s="19">
        <v>103732.92</v>
      </c>
      <c r="M25" s="19">
        <v>16812.509999999998</v>
      </c>
      <c r="N25" s="20"/>
      <c r="O25" s="19">
        <v>7152.5</v>
      </c>
      <c r="P25" s="26">
        <v>1984.5</v>
      </c>
      <c r="Q25" s="21"/>
      <c r="R25" s="19">
        <v>47580</v>
      </c>
      <c r="S25" s="19">
        <v>0</v>
      </c>
      <c r="T25" s="20"/>
      <c r="U25" s="19">
        <v>0</v>
      </c>
      <c r="V25" s="19">
        <v>0</v>
      </c>
      <c r="W25" s="20"/>
      <c r="X25" s="19">
        <v>5142.1400000000003</v>
      </c>
      <c r="Y25" s="19">
        <v>5142.1400000000003</v>
      </c>
      <c r="Z25" s="20"/>
      <c r="AA25" s="19">
        <v>0</v>
      </c>
      <c r="AB25" s="19">
        <v>0</v>
      </c>
      <c r="AC25" s="20"/>
      <c r="AD25" s="19">
        <v>0</v>
      </c>
      <c r="AE25" s="19">
        <v>0</v>
      </c>
      <c r="AF25" s="21"/>
      <c r="AG25" s="19">
        <v>0</v>
      </c>
      <c r="AH25" s="19">
        <v>0</v>
      </c>
      <c r="AI25" s="20"/>
      <c r="AJ25" s="19">
        <v>437581.36</v>
      </c>
      <c r="AK25" s="19">
        <v>12007.33</v>
      </c>
      <c r="AL25" s="20"/>
      <c r="AM25" s="19">
        <v>0</v>
      </c>
      <c r="AN25" s="19">
        <v>0</v>
      </c>
      <c r="AO25" s="20"/>
      <c r="AP25" s="19">
        <v>2978</v>
      </c>
      <c r="AQ25" s="19">
        <v>2978</v>
      </c>
      <c r="AR25" s="20"/>
      <c r="AS25" s="19">
        <v>0</v>
      </c>
      <c r="AT25" s="19">
        <v>0</v>
      </c>
      <c r="AU25" s="21"/>
      <c r="AV25" s="19">
        <v>0</v>
      </c>
      <c r="AW25" s="19">
        <v>0</v>
      </c>
      <c r="AX25" s="20"/>
      <c r="AY25" s="19">
        <v>13000</v>
      </c>
      <c r="AZ25" s="19">
        <v>0</v>
      </c>
      <c r="BA25" s="20"/>
      <c r="BB25" s="19">
        <v>0</v>
      </c>
      <c r="BC25" s="19">
        <v>0</v>
      </c>
      <c r="BD25" s="20"/>
      <c r="BE25" s="19">
        <v>0</v>
      </c>
      <c r="BF25" s="19">
        <v>0</v>
      </c>
      <c r="BG25" s="20"/>
      <c r="BH25" s="19">
        <v>707928.54</v>
      </c>
      <c r="BI25" s="19">
        <v>0</v>
      </c>
      <c r="BJ25" s="21"/>
      <c r="BK25" s="19">
        <v>0</v>
      </c>
      <c r="BL25" s="19">
        <v>0</v>
      </c>
      <c r="BM25" s="20"/>
      <c r="BN25" s="19">
        <v>0</v>
      </c>
      <c r="BO25" s="19">
        <v>0</v>
      </c>
      <c r="BP25" s="20"/>
      <c r="BQ25" s="19">
        <v>0</v>
      </c>
      <c r="BR25" s="24"/>
      <c r="BS25" s="15"/>
      <c r="BT25" s="20"/>
      <c r="BU25" s="19">
        <f t="shared" si="0"/>
        <v>1589363.61</v>
      </c>
      <c r="BV25" s="19">
        <f t="shared" si="1"/>
        <v>72792.63</v>
      </c>
      <c r="BW25" s="21"/>
    </row>
    <row r="26" spans="1:75" x14ac:dyDescent="0.2">
      <c r="A26" s="27" t="s">
        <v>48</v>
      </c>
      <c r="B26" s="27" t="s">
        <v>49</v>
      </c>
      <c r="C26" s="28">
        <f t="shared" ref="C26:AH26" si="2">SUM(C16:C25)</f>
        <v>2333843.39</v>
      </c>
      <c r="D26" s="28">
        <f t="shared" si="2"/>
        <v>16604.75</v>
      </c>
      <c r="E26" s="28">
        <f t="shared" si="2"/>
        <v>0</v>
      </c>
      <c r="F26" s="28">
        <f t="shared" si="2"/>
        <v>0</v>
      </c>
      <c r="G26" s="28">
        <f t="shared" si="2"/>
        <v>0</v>
      </c>
      <c r="H26" s="28">
        <f t="shared" si="2"/>
        <v>0</v>
      </c>
      <c r="I26" s="28">
        <f t="shared" si="2"/>
        <v>2730558.11</v>
      </c>
      <c r="J26" s="28">
        <f t="shared" si="2"/>
        <v>17263.400000000001</v>
      </c>
      <c r="K26" s="28">
        <f t="shared" si="2"/>
        <v>0</v>
      </c>
      <c r="L26" s="28">
        <f t="shared" si="2"/>
        <v>7170249.5999999987</v>
      </c>
      <c r="M26" s="28">
        <f t="shared" si="2"/>
        <v>16812.509999999998</v>
      </c>
      <c r="N26" s="28">
        <f t="shared" si="2"/>
        <v>0</v>
      </c>
      <c r="O26" s="28">
        <f t="shared" si="2"/>
        <v>1339208.98</v>
      </c>
      <c r="P26" s="28">
        <f t="shared" si="2"/>
        <v>1984.5</v>
      </c>
      <c r="Q26" s="28">
        <f t="shared" si="2"/>
        <v>0</v>
      </c>
      <c r="R26" s="28">
        <f t="shared" si="2"/>
        <v>361551</v>
      </c>
      <c r="S26" s="28">
        <f t="shared" si="2"/>
        <v>0</v>
      </c>
      <c r="T26" s="28">
        <f t="shared" si="2"/>
        <v>0</v>
      </c>
      <c r="U26" s="28">
        <f t="shared" si="2"/>
        <v>11500</v>
      </c>
      <c r="V26" s="28">
        <f t="shared" si="2"/>
        <v>0</v>
      </c>
      <c r="W26" s="28">
        <f t="shared" si="2"/>
        <v>0</v>
      </c>
      <c r="X26" s="28">
        <f t="shared" si="2"/>
        <v>141514.48000000001</v>
      </c>
      <c r="Y26" s="28">
        <f t="shared" si="2"/>
        <v>5142.1400000000003</v>
      </c>
      <c r="Z26" s="28">
        <f t="shared" si="2"/>
        <v>0</v>
      </c>
      <c r="AA26" s="28">
        <f t="shared" si="2"/>
        <v>0</v>
      </c>
      <c r="AB26" s="28">
        <f t="shared" si="2"/>
        <v>0</v>
      </c>
      <c r="AC26" s="28">
        <f t="shared" si="2"/>
        <v>0</v>
      </c>
      <c r="AD26" s="28">
        <f t="shared" si="2"/>
        <v>167500</v>
      </c>
      <c r="AE26" s="28">
        <f t="shared" si="2"/>
        <v>0</v>
      </c>
      <c r="AF26" s="28">
        <f t="shared" si="2"/>
        <v>0</v>
      </c>
      <c r="AG26" s="28">
        <f t="shared" si="2"/>
        <v>25000</v>
      </c>
      <c r="AH26" s="28">
        <f t="shared" si="2"/>
        <v>0</v>
      </c>
      <c r="AI26" s="28">
        <f t="shared" ref="AI26:BN26" si="3">SUM(AI16:AI25)</f>
        <v>0</v>
      </c>
      <c r="AJ26" s="28">
        <f t="shared" si="3"/>
        <v>9673539.7999999989</v>
      </c>
      <c r="AK26" s="28">
        <f t="shared" si="3"/>
        <v>12007.33</v>
      </c>
      <c r="AL26" s="28">
        <f t="shared" si="3"/>
        <v>0</v>
      </c>
      <c r="AM26" s="28">
        <f t="shared" si="3"/>
        <v>0</v>
      </c>
      <c r="AN26" s="28">
        <f t="shared" si="3"/>
        <v>0</v>
      </c>
      <c r="AO26" s="28">
        <f t="shared" si="3"/>
        <v>0</v>
      </c>
      <c r="AP26" s="28">
        <f t="shared" si="3"/>
        <v>241082.95</v>
      </c>
      <c r="AQ26" s="28">
        <f t="shared" si="3"/>
        <v>2978</v>
      </c>
      <c r="AR26" s="28">
        <f t="shared" si="3"/>
        <v>0</v>
      </c>
      <c r="AS26" s="28">
        <f t="shared" si="3"/>
        <v>20500</v>
      </c>
      <c r="AT26" s="28">
        <f t="shared" si="3"/>
        <v>0</v>
      </c>
      <c r="AU26" s="28">
        <f t="shared" si="3"/>
        <v>0</v>
      </c>
      <c r="AV26" s="28">
        <f t="shared" si="3"/>
        <v>0</v>
      </c>
      <c r="AW26" s="28">
        <f t="shared" si="3"/>
        <v>0</v>
      </c>
      <c r="AX26" s="28">
        <f t="shared" si="3"/>
        <v>0</v>
      </c>
      <c r="AY26" s="28">
        <f t="shared" si="3"/>
        <v>13000</v>
      </c>
      <c r="AZ26" s="28">
        <f t="shared" si="3"/>
        <v>0</v>
      </c>
      <c r="BA26" s="28">
        <f t="shared" si="3"/>
        <v>0</v>
      </c>
      <c r="BB26" s="28">
        <f t="shared" si="3"/>
        <v>0</v>
      </c>
      <c r="BC26" s="28">
        <f t="shared" si="3"/>
        <v>0</v>
      </c>
      <c r="BD26" s="28">
        <f t="shared" si="3"/>
        <v>0</v>
      </c>
      <c r="BE26" s="28">
        <f t="shared" si="3"/>
        <v>0</v>
      </c>
      <c r="BF26" s="28">
        <f t="shared" si="3"/>
        <v>0</v>
      </c>
      <c r="BG26" s="28">
        <f t="shared" si="3"/>
        <v>0</v>
      </c>
      <c r="BH26" s="28">
        <f t="shared" si="3"/>
        <v>707928.54</v>
      </c>
      <c r="BI26" s="28">
        <f t="shared" si="3"/>
        <v>0</v>
      </c>
      <c r="BJ26" s="28">
        <f t="shared" si="3"/>
        <v>0</v>
      </c>
      <c r="BK26" s="28">
        <f t="shared" si="3"/>
        <v>0</v>
      </c>
      <c r="BL26" s="28">
        <f t="shared" si="3"/>
        <v>0</v>
      </c>
      <c r="BM26" s="28">
        <f t="shared" si="3"/>
        <v>0</v>
      </c>
      <c r="BN26" s="28">
        <f t="shared" si="3"/>
        <v>0</v>
      </c>
      <c r="BO26" s="28">
        <f t="shared" ref="BO26:BW26" si="4">SUM(BO16:BO25)</f>
        <v>0</v>
      </c>
      <c r="BP26" s="28">
        <f t="shared" si="4"/>
        <v>0</v>
      </c>
      <c r="BQ26" s="28">
        <f t="shared" si="4"/>
        <v>0</v>
      </c>
      <c r="BR26" s="28">
        <f t="shared" si="4"/>
        <v>0</v>
      </c>
      <c r="BS26" s="28">
        <f t="shared" si="4"/>
        <v>0</v>
      </c>
      <c r="BT26" s="28">
        <f t="shared" si="4"/>
        <v>0</v>
      </c>
      <c r="BU26" s="28">
        <f t="shared" si="4"/>
        <v>24936976.850000001</v>
      </c>
      <c r="BV26" s="28">
        <f t="shared" si="4"/>
        <v>72792.63</v>
      </c>
      <c r="BW26" s="28">
        <f t="shared" si="4"/>
        <v>0</v>
      </c>
    </row>
    <row r="27" spans="1:75" x14ac:dyDescent="0.2">
      <c r="A27" s="15"/>
      <c r="B27" s="15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9"/>
      <c r="Q27" s="21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1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1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1"/>
      <c r="BK27" s="20"/>
      <c r="BL27" s="20"/>
      <c r="BM27" s="20"/>
      <c r="BN27" s="20"/>
      <c r="BO27" s="20"/>
      <c r="BP27" s="20"/>
      <c r="BQ27" s="20"/>
      <c r="BR27" s="24"/>
      <c r="BS27" s="15"/>
      <c r="BT27" s="20"/>
      <c r="BU27" s="19">
        <f>C27+F27+I27+L27+O27+R27+U27+X27+AA27+AD27+AG27+AJ27+AM27+AP27+AS27+AV27+AY27+BB27+BE27+BH27+BK27+BN27+BQ27</f>
        <v>0</v>
      </c>
      <c r="BV27" s="19">
        <f t="shared" ref="BV27:BW33" si="5">D27+G27+J27+M27+P27+S27+V27+Y27+AB27+AE27+AH27+AK27+AN27+AQ27+AT27+AW27+AZ27+BC27+BF27+BI27+BL27+BO27+BR27</f>
        <v>0</v>
      </c>
      <c r="BW27" s="30">
        <f t="shared" si="5"/>
        <v>0</v>
      </c>
    </row>
    <row r="28" spans="1:75" x14ac:dyDescent="0.2">
      <c r="A28" s="15"/>
      <c r="B28" s="16" t="s">
        <v>50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9"/>
      <c r="Q28" s="21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1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1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1"/>
      <c r="BK28" s="20"/>
      <c r="BL28" s="20"/>
      <c r="BM28" s="20"/>
      <c r="BN28" s="20"/>
      <c r="BO28" s="20"/>
      <c r="BP28" s="20"/>
      <c r="BQ28" s="20"/>
      <c r="BR28" s="24"/>
      <c r="BS28" s="15"/>
      <c r="BT28" s="20"/>
      <c r="BU28" s="19">
        <f t="shared" ref="BU28:BU33" si="6">C28+F28+I28+L28+O28+R28+U28+X28+AA28+AD28+AG28+AJ28+AM28+AP28+AS28+AV28+AY28+BB28+BE28+BH28+BK28+BN28+BQ28</f>
        <v>0</v>
      </c>
      <c r="BV28" s="19">
        <f t="shared" si="5"/>
        <v>0</v>
      </c>
      <c r="BW28" s="30">
        <f t="shared" si="5"/>
        <v>0</v>
      </c>
    </row>
    <row r="29" spans="1:75" x14ac:dyDescent="0.2">
      <c r="A29" s="25" t="s">
        <v>52</v>
      </c>
      <c r="B29" s="25" t="s">
        <v>53</v>
      </c>
      <c r="C29" s="19">
        <v>0</v>
      </c>
      <c r="D29" s="19">
        <v>0</v>
      </c>
      <c r="E29" s="20"/>
      <c r="F29" s="19">
        <v>0</v>
      </c>
      <c r="G29" s="19">
        <v>0</v>
      </c>
      <c r="H29" s="20"/>
      <c r="I29" s="19">
        <v>0</v>
      </c>
      <c r="J29" s="19">
        <v>0</v>
      </c>
      <c r="K29" s="20"/>
      <c r="L29" s="19">
        <v>0</v>
      </c>
      <c r="M29" s="19">
        <v>0</v>
      </c>
      <c r="N29" s="20"/>
      <c r="O29" s="19">
        <v>0</v>
      </c>
      <c r="P29" s="26">
        <v>0</v>
      </c>
      <c r="Q29" s="21"/>
      <c r="R29" s="19">
        <v>0</v>
      </c>
      <c r="S29" s="19">
        <v>0</v>
      </c>
      <c r="T29" s="20"/>
      <c r="U29" s="19">
        <v>0</v>
      </c>
      <c r="V29" s="19">
        <v>0</v>
      </c>
      <c r="W29" s="20"/>
      <c r="X29" s="19">
        <v>0</v>
      </c>
      <c r="Y29" s="19">
        <v>0</v>
      </c>
      <c r="Z29" s="20"/>
      <c r="AA29" s="19">
        <v>0</v>
      </c>
      <c r="AB29" s="19">
        <v>0</v>
      </c>
      <c r="AC29" s="20"/>
      <c r="AD29" s="19">
        <v>0</v>
      </c>
      <c r="AE29" s="19">
        <v>0</v>
      </c>
      <c r="AF29" s="21"/>
      <c r="AG29" s="19">
        <v>0</v>
      </c>
      <c r="AH29" s="19">
        <v>0</v>
      </c>
      <c r="AI29" s="20"/>
      <c r="AJ29" s="19">
        <v>0</v>
      </c>
      <c r="AK29" s="19">
        <v>0</v>
      </c>
      <c r="AL29" s="20"/>
      <c r="AM29" s="19">
        <v>0</v>
      </c>
      <c r="AN29" s="19">
        <v>0</v>
      </c>
      <c r="AO29" s="20"/>
      <c r="AP29" s="19">
        <v>0</v>
      </c>
      <c r="AQ29" s="19">
        <v>0</v>
      </c>
      <c r="AR29" s="20"/>
      <c r="AS29" s="19">
        <v>0</v>
      </c>
      <c r="AT29" s="19">
        <v>0</v>
      </c>
      <c r="AU29" s="21"/>
      <c r="AV29" s="19">
        <v>0</v>
      </c>
      <c r="AW29" s="19">
        <v>0</v>
      </c>
      <c r="AX29" s="20"/>
      <c r="AY29" s="19">
        <v>0</v>
      </c>
      <c r="AZ29" s="19">
        <v>0</v>
      </c>
      <c r="BA29" s="20"/>
      <c r="BB29" s="19">
        <v>0</v>
      </c>
      <c r="BC29" s="19">
        <v>0</v>
      </c>
      <c r="BD29" s="20"/>
      <c r="BE29" s="19">
        <v>0</v>
      </c>
      <c r="BF29" s="19">
        <v>0</v>
      </c>
      <c r="BG29" s="20"/>
      <c r="BH29" s="19">
        <v>0</v>
      </c>
      <c r="BI29" s="19">
        <v>0</v>
      </c>
      <c r="BJ29" s="21"/>
      <c r="BK29" s="19">
        <v>0</v>
      </c>
      <c r="BL29" s="19">
        <v>0</v>
      </c>
      <c r="BM29" s="20"/>
      <c r="BN29" s="19">
        <v>0</v>
      </c>
      <c r="BO29" s="19">
        <v>0</v>
      </c>
      <c r="BP29" s="20"/>
      <c r="BQ29" s="19">
        <v>0</v>
      </c>
      <c r="BR29" s="24"/>
      <c r="BS29" s="15"/>
      <c r="BT29" s="20"/>
      <c r="BU29" s="19">
        <f t="shared" si="6"/>
        <v>0</v>
      </c>
      <c r="BV29" s="19">
        <f t="shared" si="5"/>
        <v>0</v>
      </c>
      <c r="BW29" s="30">
        <f t="shared" si="5"/>
        <v>0</v>
      </c>
    </row>
    <row r="30" spans="1:75" x14ac:dyDescent="0.2">
      <c r="A30" s="25" t="s">
        <v>54</v>
      </c>
      <c r="B30" s="25" t="s">
        <v>55</v>
      </c>
      <c r="C30" s="19">
        <v>160000</v>
      </c>
      <c r="D30" s="19">
        <v>0</v>
      </c>
      <c r="E30" s="20"/>
      <c r="F30" s="19">
        <v>0</v>
      </c>
      <c r="G30" s="19">
        <v>0</v>
      </c>
      <c r="H30" s="20"/>
      <c r="I30" s="19">
        <v>0</v>
      </c>
      <c r="J30" s="19">
        <v>0</v>
      </c>
      <c r="K30" s="20"/>
      <c r="L30" s="19">
        <v>0</v>
      </c>
      <c r="M30" s="19">
        <v>0</v>
      </c>
      <c r="N30" s="20"/>
      <c r="O30" s="19">
        <v>0</v>
      </c>
      <c r="P30" s="26">
        <v>0</v>
      </c>
      <c r="Q30" s="21"/>
      <c r="R30" s="19">
        <v>0</v>
      </c>
      <c r="S30" s="19">
        <v>0</v>
      </c>
      <c r="T30" s="20"/>
      <c r="U30" s="19">
        <v>0</v>
      </c>
      <c r="V30" s="19">
        <v>0</v>
      </c>
      <c r="W30" s="20"/>
      <c r="X30" s="19">
        <v>0</v>
      </c>
      <c r="Y30" s="19">
        <v>0</v>
      </c>
      <c r="Z30" s="20"/>
      <c r="AA30" s="19">
        <v>0</v>
      </c>
      <c r="AB30" s="19">
        <v>0</v>
      </c>
      <c r="AC30" s="20"/>
      <c r="AD30" s="19">
        <v>0</v>
      </c>
      <c r="AE30" s="19">
        <v>0</v>
      </c>
      <c r="AF30" s="21"/>
      <c r="AG30" s="19">
        <v>0</v>
      </c>
      <c r="AH30" s="19">
        <v>0</v>
      </c>
      <c r="AI30" s="20"/>
      <c r="AJ30" s="19">
        <v>2000</v>
      </c>
      <c r="AK30" s="19">
        <v>0</v>
      </c>
      <c r="AL30" s="20"/>
      <c r="AM30" s="19">
        <v>0</v>
      </c>
      <c r="AN30" s="19">
        <v>0</v>
      </c>
      <c r="AO30" s="20"/>
      <c r="AP30" s="19">
        <v>0</v>
      </c>
      <c r="AQ30" s="19">
        <v>0</v>
      </c>
      <c r="AR30" s="20"/>
      <c r="AS30" s="19">
        <v>0</v>
      </c>
      <c r="AT30" s="19">
        <v>0</v>
      </c>
      <c r="AU30" s="21"/>
      <c r="AV30" s="19">
        <v>0</v>
      </c>
      <c r="AW30" s="19">
        <v>0</v>
      </c>
      <c r="AX30" s="20"/>
      <c r="AY30" s="19">
        <v>0</v>
      </c>
      <c r="AZ30" s="19">
        <v>0</v>
      </c>
      <c r="BA30" s="20"/>
      <c r="BB30" s="19">
        <v>0</v>
      </c>
      <c r="BC30" s="19">
        <v>0</v>
      </c>
      <c r="BD30" s="20"/>
      <c r="BE30" s="19">
        <v>0</v>
      </c>
      <c r="BF30" s="19">
        <v>0</v>
      </c>
      <c r="BG30" s="20"/>
      <c r="BH30" s="19">
        <v>0</v>
      </c>
      <c r="BI30" s="19">
        <v>0</v>
      </c>
      <c r="BJ30" s="21"/>
      <c r="BK30" s="19">
        <v>0</v>
      </c>
      <c r="BL30" s="19">
        <v>0</v>
      </c>
      <c r="BM30" s="20"/>
      <c r="BN30" s="19">
        <v>0</v>
      </c>
      <c r="BO30" s="19">
        <v>0</v>
      </c>
      <c r="BP30" s="20"/>
      <c r="BQ30" s="19">
        <v>0</v>
      </c>
      <c r="BR30" s="24"/>
      <c r="BS30" s="15"/>
      <c r="BT30" s="20"/>
      <c r="BU30" s="19">
        <f t="shared" si="6"/>
        <v>162000</v>
      </c>
      <c r="BV30" s="19">
        <f t="shared" si="5"/>
        <v>0</v>
      </c>
      <c r="BW30" s="30">
        <f t="shared" si="5"/>
        <v>0</v>
      </c>
    </row>
    <row r="31" spans="1:75" x14ac:dyDescent="0.2">
      <c r="A31" s="25" t="s">
        <v>56</v>
      </c>
      <c r="B31" s="25" t="s">
        <v>57</v>
      </c>
      <c r="C31" s="19">
        <v>12400</v>
      </c>
      <c r="D31" s="19">
        <v>0</v>
      </c>
      <c r="E31" s="20"/>
      <c r="F31" s="19">
        <v>0</v>
      </c>
      <c r="G31" s="19">
        <v>0</v>
      </c>
      <c r="H31" s="20"/>
      <c r="I31" s="19">
        <v>0</v>
      </c>
      <c r="J31" s="19">
        <v>0</v>
      </c>
      <c r="K31" s="20"/>
      <c r="L31" s="19">
        <v>0</v>
      </c>
      <c r="M31" s="19">
        <v>0</v>
      </c>
      <c r="N31" s="20"/>
      <c r="O31" s="19">
        <v>0</v>
      </c>
      <c r="P31" s="26">
        <v>0</v>
      </c>
      <c r="Q31" s="21"/>
      <c r="R31" s="19">
        <v>0</v>
      </c>
      <c r="S31" s="19">
        <v>0</v>
      </c>
      <c r="T31" s="20"/>
      <c r="U31" s="19">
        <v>0</v>
      </c>
      <c r="V31" s="19">
        <v>0</v>
      </c>
      <c r="W31" s="20"/>
      <c r="X31" s="19">
        <v>0</v>
      </c>
      <c r="Y31" s="19">
        <v>0</v>
      </c>
      <c r="Z31" s="20"/>
      <c r="AA31" s="19">
        <v>0</v>
      </c>
      <c r="AB31" s="19">
        <v>0</v>
      </c>
      <c r="AC31" s="20"/>
      <c r="AD31" s="19">
        <v>0</v>
      </c>
      <c r="AE31" s="19">
        <v>0</v>
      </c>
      <c r="AF31" s="21"/>
      <c r="AG31" s="19">
        <v>0</v>
      </c>
      <c r="AH31" s="19">
        <v>0</v>
      </c>
      <c r="AI31" s="20"/>
      <c r="AJ31" s="19">
        <v>30000</v>
      </c>
      <c r="AK31" s="19">
        <v>0</v>
      </c>
      <c r="AL31" s="20"/>
      <c r="AM31" s="19">
        <v>0</v>
      </c>
      <c r="AN31" s="19">
        <v>0</v>
      </c>
      <c r="AO31" s="20"/>
      <c r="AP31" s="19">
        <v>0</v>
      </c>
      <c r="AQ31" s="19">
        <v>0</v>
      </c>
      <c r="AR31" s="20"/>
      <c r="AS31" s="19">
        <v>0</v>
      </c>
      <c r="AT31" s="19">
        <v>0</v>
      </c>
      <c r="AU31" s="21"/>
      <c r="AV31" s="19">
        <v>0</v>
      </c>
      <c r="AW31" s="19">
        <v>0</v>
      </c>
      <c r="AX31" s="20"/>
      <c r="AY31" s="19">
        <v>0</v>
      </c>
      <c r="AZ31" s="19">
        <v>0</v>
      </c>
      <c r="BA31" s="20"/>
      <c r="BB31" s="19">
        <v>0</v>
      </c>
      <c r="BC31" s="19">
        <v>0</v>
      </c>
      <c r="BD31" s="20"/>
      <c r="BE31" s="19">
        <v>0</v>
      </c>
      <c r="BF31" s="19">
        <v>0</v>
      </c>
      <c r="BG31" s="20"/>
      <c r="BH31" s="19">
        <v>0</v>
      </c>
      <c r="BI31" s="19">
        <v>0</v>
      </c>
      <c r="BJ31" s="21"/>
      <c r="BK31" s="19">
        <v>0</v>
      </c>
      <c r="BL31" s="19">
        <v>0</v>
      </c>
      <c r="BM31" s="20"/>
      <c r="BN31" s="19">
        <v>0</v>
      </c>
      <c r="BO31" s="19">
        <v>0</v>
      </c>
      <c r="BP31" s="20"/>
      <c r="BQ31" s="19">
        <v>0</v>
      </c>
      <c r="BR31" s="24"/>
      <c r="BS31" s="15"/>
      <c r="BT31" s="20"/>
      <c r="BU31" s="19">
        <f t="shared" si="6"/>
        <v>42400</v>
      </c>
      <c r="BV31" s="19">
        <f t="shared" si="5"/>
        <v>0</v>
      </c>
      <c r="BW31" s="30">
        <f t="shared" si="5"/>
        <v>0</v>
      </c>
    </row>
    <row r="32" spans="1:75" x14ac:dyDescent="0.2">
      <c r="A32" s="25" t="s">
        <v>58</v>
      </c>
      <c r="B32" s="25" t="s">
        <v>59</v>
      </c>
      <c r="C32" s="19">
        <v>0</v>
      </c>
      <c r="D32" s="19">
        <v>0</v>
      </c>
      <c r="E32" s="20"/>
      <c r="F32" s="19">
        <v>0</v>
      </c>
      <c r="G32" s="19">
        <v>0</v>
      </c>
      <c r="H32" s="20"/>
      <c r="I32" s="19">
        <v>0</v>
      </c>
      <c r="J32" s="19">
        <v>0</v>
      </c>
      <c r="K32" s="20"/>
      <c r="L32" s="19">
        <v>0</v>
      </c>
      <c r="M32" s="19">
        <v>0</v>
      </c>
      <c r="N32" s="20"/>
      <c r="O32" s="19">
        <v>0</v>
      </c>
      <c r="P32" s="26">
        <v>0</v>
      </c>
      <c r="Q32" s="21"/>
      <c r="R32" s="19">
        <v>0</v>
      </c>
      <c r="S32" s="19">
        <v>0</v>
      </c>
      <c r="T32" s="20"/>
      <c r="U32" s="19">
        <v>0</v>
      </c>
      <c r="V32" s="19">
        <v>0</v>
      </c>
      <c r="W32" s="20"/>
      <c r="X32" s="19">
        <v>0</v>
      </c>
      <c r="Y32" s="19">
        <v>0</v>
      </c>
      <c r="Z32" s="20"/>
      <c r="AA32" s="19">
        <v>0</v>
      </c>
      <c r="AB32" s="19">
        <v>0</v>
      </c>
      <c r="AC32" s="20"/>
      <c r="AD32" s="19">
        <v>0</v>
      </c>
      <c r="AE32" s="19">
        <v>0</v>
      </c>
      <c r="AF32" s="21"/>
      <c r="AG32" s="19">
        <v>0</v>
      </c>
      <c r="AH32" s="19">
        <v>0</v>
      </c>
      <c r="AI32" s="20"/>
      <c r="AJ32" s="19">
        <v>0</v>
      </c>
      <c r="AK32" s="19">
        <v>0</v>
      </c>
      <c r="AL32" s="20"/>
      <c r="AM32" s="19">
        <v>0</v>
      </c>
      <c r="AN32" s="19">
        <v>0</v>
      </c>
      <c r="AO32" s="20"/>
      <c r="AP32" s="19">
        <v>0</v>
      </c>
      <c r="AQ32" s="19">
        <v>0</v>
      </c>
      <c r="AR32" s="20"/>
      <c r="AS32" s="19">
        <v>0</v>
      </c>
      <c r="AT32" s="19">
        <v>0</v>
      </c>
      <c r="AU32" s="21"/>
      <c r="AV32" s="19">
        <v>0</v>
      </c>
      <c r="AW32" s="19">
        <v>0</v>
      </c>
      <c r="AX32" s="20"/>
      <c r="AY32" s="19">
        <v>0</v>
      </c>
      <c r="AZ32" s="19">
        <v>0</v>
      </c>
      <c r="BA32" s="20"/>
      <c r="BB32" s="19">
        <v>0</v>
      </c>
      <c r="BC32" s="19">
        <v>0</v>
      </c>
      <c r="BD32" s="20"/>
      <c r="BE32" s="19">
        <v>0</v>
      </c>
      <c r="BF32" s="19">
        <v>0</v>
      </c>
      <c r="BG32" s="20"/>
      <c r="BH32" s="19">
        <v>0</v>
      </c>
      <c r="BI32" s="19">
        <v>0</v>
      </c>
      <c r="BJ32" s="21"/>
      <c r="BK32" s="19">
        <v>0</v>
      </c>
      <c r="BL32" s="19">
        <v>0</v>
      </c>
      <c r="BM32" s="20"/>
      <c r="BN32" s="19">
        <v>0</v>
      </c>
      <c r="BO32" s="19">
        <v>0</v>
      </c>
      <c r="BP32" s="20"/>
      <c r="BQ32" s="19">
        <v>0</v>
      </c>
      <c r="BR32" s="24"/>
      <c r="BS32" s="15"/>
      <c r="BT32" s="20"/>
      <c r="BU32" s="19">
        <f t="shared" si="6"/>
        <v>0</v>
      </c>
      <c r="BV32" s="19">
        <f t="shared" si="5"/>
        <v>0</v>
      </c>
      <c r="BW32" s="30">
        <f t="shared" si="5"/>
        <v>0</v>
      </c>
    </row>
    <row r="33" spans="1:75" x14ac:dyDescent="0.2">
      <c r="A33" s="25" t="s">
        <v>60</v>
      </c>
      <c r="B33" s="25" t="s">
        <v>61</v>
      </c>
      <c r="C33" s="19">
        <v>0</v>
      </c>
      <c r="D33" s="19">
        <v>0</v>
      </c>
      <c r="E33" s="20"/>
      <c r="F33" s="19">
        <v>0</v>
      </c>
      <c r="G33" s="19">
        <v>0</v>
      </c>
      <c r="H33" s="20"/>
      <c r="I33" s="19">
        <v>0</v>
      </c>
      <c r="J33" s="19">
        <v>0</v>
      </c>
      <c r="K33" s="20"/>
      <c r="L33" s="19">
        <v>0</v>
      </c>
      <c r="M33" s="19">
        <v>0</v>
      </c>
      <c r="N33" s="20"/>
      <c r="O33" s="19">
        <v>0</v>
      </c>
      <c r="P33" s="26">
        <v>0</v>
      </c>
      <c r="Q33" s="21"/>
      <c r="R33" s="19">
        <v>0</v>
      </c>
      <c r="S33" s="19">
        <v>0</v>
      </c>
      <c r="T33" s="20"/>
      <c r="U33" s="19">
        <v>0</v>
      </c>
      <c r="V33" s="19">
        <v>0</v>
      </c>
      <c r="W33" s="20"/>
      <c r="X33" s="19">
        <v>0</v>
      </c>
      <c r="Y33" s="19">
        <v>0</v>
      </c>
      <c r="Z33" s="20"/>
      <c r="AA33" s="19">
        <v>0</v>
      </c>
      <c r="AB33" s="19">
        <v>0</v>
      </c>
      <c r="AC33" s="20"/>
      <c r="AD33" s="19">
        <v>0</v>
      </c>
      <c r="AE33" s="19">
        <v>0</v>
      </c>
      <c r="AF33" s="21"/>
      <c r="AG33" s="19">
        <v>0</v>
      </c>
      <c r="AH33" s="19">
        <v>0</v>
      </c>
      <c r="AI33" s="20"/>
      <c r="AJ33" s="19">
        <v>0</v>
      </c>
      <c r="AK33" s="19">
        <v>0</v>
      </c>
      <c r="AL33" s="20"/>
      <c r="AM33" s="19">
        <v>0</v>
      </c>
      <c r="AN33" s="19">
        <v>0</v>
      </c>
      <c r="AO33" s="20"/>
      <c r="AP33" s="19">
        <v>0</v>
      </c>
      <c r="AQ33" s="19">
        <v>0</v>
      </c>
      <c r="AR33" s="20"/>
      <c r="AS33" s="19">
        <v>0</v>
      </c>
      <c r="AT33" s="19">
        <v>0</v>
      </c>
      <c r="AU33" s="21"/>
      <c r="AV33" s="19">
        <v>0</v>
      </c>
      <c r="AW33" s="19">
        <v>0</v>
      </c>
      <c r="AX33" s="20"/>
      <c r="AY33" s="19">
        <v>0</v>
      </c>
      <c r="AZ33" s="19">
        <v>0</v>
      </c>
      <c r="BA33" s="20"/>
      <c r="BB33" s="19">
        <v>0</v>
      </c>
      <c r="BC33" s="19">
        <v>0</v>
      </c>
      <c r="BD33" s="20"/>
      <c r="BE33" s="19">
        <v>0</v>
      </c>
      <c r="BF33" s="19">
        <v>0</v>
      </c>
      <c r="BG33" s="20"/>
      <c r="BH33" s="19">
        <v>0</v>
      </c>
      <c r="BI33" s="19">
        <v>0</v>
      </c>
      <c r="BJ33" s="21"/>
      <c r="BK33" s="19">
        <v>0</v>
      </c>
      <c r="BL33" s="19">
        <v>0</v>
      </c>
      <c r="BM33" s="20"/>
      <c r="BN33" s="19">
        <v>0</v>
      </c>
      <c r="BO33" s="19">
        <v>0</v>
      </c>
      <c r="BP33" s="20"/>
      <c r="BQ33" s="19">
        <v>0</v>
      </c>
      <c r="BR33" s="24"/>
      <c r="BS33" s="15"/>
      <c r="BT33" s="20"/>
      <c r="BU33" s="19">
        <f t="shared" si="6"/>
        <v>0</v>
      </c>
      <c r="BV33" s="19">
        <f t="shared" si="5"/>
        <v>0</v>
      </c>
      <c r="BW33" s="31">
        <f t="shared" si="5"/>
        <v>0</v>
      </c>
    </row>
    <row r="34" spans="1:75" x14ac:dyDescent="0.2">
      <c r="A34" s="27" t="s">
        <v>62</v>
      </c>
      <c r="B34" s="27" t="s">
        <v>63</v>
      </c>
      <c r="C34" s="28">
        <f>SUM(C29:C33)</f>
        <v>172400</v>
      </c>
      <c r="D34" s="28">
        <f t="shared" ref="D34:BO34" si="7">SUM(D29:D33)</f>
        <v>0</v>
      </c>
      <c r="E34" s="28">
        <f t="shared" si="7"/>
        <v>0</v>
      </c>
      <c r="F34" s="28">
        <f t="shared" si="7"/>
        <v>0</v>
      </c>
      <c r="G34" s="28">
        <f t="shared" si="7"/>
        <v>0</v>
      </c>
      <c r="H34" s="28">
        <f t="shared" si="7"/>
        <v>0</v>
      </c>
      <c r="I34" s="28">
        <f t="shared" si="7"/>
        <v>0</v>
      </c>
      <c r="J34" s="28">
        <f t="shared" si="7"/>
        <v>0</v>
      </c>
      <c r="K34" s="28">
        <f t="shared" si="7"/>
        <v>0</v>
      </c>
      <c r="L34" s="28">
        <f t="shared" si="7"/>
        <v>0</v>
      </c>
      <c r="M34" s="28">
        <f t="shared" si="7"/>
        <v>0</v>
      </c>
      <c r="N34" s="28">
        <f t="shared" si="7"/>
        <v>0</v>
      </c>
      <c r="O34" s="28">
        <f t="shared" si="7"/>
        <v>0</v>
      </c>
      <c r="P34" s="28">
        <f t="shared" si="7"/>
        <v>0</v>
      </c>
      <c r="Q34" s="28">
        <f t="shared" si="7"/>
        <v>0</v>
      </c>
      <c r="R34" s="28">
        <f t="shared" si="7"/>
        <v>0</v>
      </c>
      <c r="S34" s="28">
        <f t="shared" si="7"/>
        <v>0</v>
      </c>
      <c r="T34" s="28">
        <f t="shared" si="7"/>
        <v>0</v>
      </c>
      <c r="U34" s="28">
        <f t="shared" si="7"/>
        <v>0</v>
      </c>
      <c r="V34" s="28">
        <f t="shared" si="7"/>
        <v>0</v>
      </c>
      <c r="W34" s="28">
        <f t="shared" si="7"/>
        <v>0</v>
      </c>
      <c r="X34" s="28">
        <f t="shared" si="7"/>
        <v>0</v>
      </c>
      <c r="Y34" s="28">
        <f t="shared" si="7"/>
        <v>0</v>
      </c>
      <c r="Z34" s="28">
        <f t="shared" si="7"/>
        <v>0</v>
      </c>
      <c r="AA34" s="28">
        <f t="shared" si="7"/>
        <v>0</v>
      </c>
      <c r="AB34" s="28">
        <f t="shared" si="7"/>
        <v>0</v>
      </c>
      <c r="AC34" s="28">
        <f t="shared" si="7"/>
        <v>0</v>
      </c>
      <c r="AD34" s="28">
        <f t="shared" si="7"/>
        <v>0</v>
      </c>
      <c r="AE34" s="28">
        <f t="shared" si="7"/>
        <v>0</v>
      </c>
      <c r="AF34" s="28">
        <f t="shared" si="7"/>
        <v>0</v>
      </c>
      <c r="AG34" s="28">
        <f t="shared" si="7"/>
        <v>0</v>
      </c>
      <c r="AH34" s="28">
        <f t="shared" si="7"/>
        <v>0</v>
      </c>
      <c r="AI34" s="28">
        <f t="shared" si="7"/>
        <v>0</v>
      </c>
      <c r="AJ34" s="28">
        <f t="shared" si="7"/>
        <v>32000</v>
      </c>
      <c r="AK34" s="28">
        <f t="shared" si="7"/>
        <v>0</v>
      </c>
      <c r="AL34" s="28">
        <f t="shared" si="7"/>
        <v>0</v>
      </c>
      <c r="AM34" s="28">
        <f t="shared" si="7"/>
        <v>0</v>
      </c>
      <c r="AN34" s="28">
        <f t="shared" si="7"/>
        <v>0</v>
      </c>
      <c r="AO34" s="28">
        <f t="shared" si="7"/>
        <v>0</v>
      </c>
      <c r="AP34" s="28">
        <f t="shared" si="7"/>
        <v>0</v>
      </c>
      <c r="AQ34" s="28">
        <f t="shared" si="7"/>
        <v>0</v>
      </c>
      <c r="AR34" s="28">
        <f t="shared" si="7"/>
        <v>0</v>
      </c>
      <c r="AS34" s="28">
        <f t="shared" si="7"/>
        <v>0</v>
      </c>
      <c r="AT34" s="28">
        <f t="shared" si="7"/>
        <v>0</v>
      </c>
      <c r="AU34" s="28">
        <f t="shared" si="7"/>
        <v>0</v>
      </c>
      <c r="AV34" s="28">
        <f t="shared" si="7"/>
        <v>0</v>
      </c>
      <c r="AW34" s="28">
        <f t="shared" si="7"/>
        <v>0</v>
      </c>
      <c r="AX34" s="28">
        <f t="shared" si="7"/>
        <v>0</v>
      </c>
      <c r="AY34" s="28">
        <f t="shared" si="7"/>
        <v>0</v>
      </c>
      <c r="AZ34" s="28">
        <f t="shared" si="7"/>
        <v>0</v>
      </c>
      <c r="BA34" s="28">
        <f t="shared" si="7"/>
        <v>0</v>
      </c>
      <c r="BB34" s="28">
        <f t="shared" si="7"/>
        <v>0</v>
      </c>
      <c r="BC34" s="28">
        <f t="shared" si="7"/>
        <v>0</v>
      </c>
      <c r="BD34" s="28">
        <f t="shared" si="7"/>
        <v>0</v>
      </c>
      <c r="BE34" s="28">
        <f t="shared" si="7"/>
        <v>0</v>
      </c>
      <c r="BF34" s="28">
        <f t="shared" si="7"/>
        <v>0</v>
      </c>
      <c r="BG34" s="28">
        <f t="shared" si="7"/>
        <v>0</v>
      </c>
      <c r="BH34" s="28">
        <f t="shared" si="7"/>
        <v>0</v>
      </c>
      <c r="BI34" s="28">
        <f t="shared" si="7"/>
        <v>0</v>
      </c>
      <c r="BJ34" s="28">
        <f t="shared" si="7"/>
        <v>0</v>
      </c>
      <c r="BK34" s="28">
        <f t="shared" si="7"/>
        <v>0</v>
      </c>
      <c r="BL34" s="28">
        <f t="shared" si="7"/>
        <v>0</v>
      </c>
      <c r="BM34" s="28">
        <f t="shared" si="7"/>
        <v>0</v>
      </c>
      <c r="BN34" s="28">
        <f t="shared" si="7"/>
        <v>0</v>
      </c>
      <c r="BO34" s="28">
        <f t="shared" si="7"/>
        <v>0</v>
      </c>
      <c r="BP34" s="28">
        <f t="shared" ref="BP34:BW34" si="8">SUM(BP29:BP33)</f>
        <v>0</v>
      </c>
      <c r="BQ34" s="28">
        <f t="shared" si="8"/>
        <v>0</v>
      </c>
      <c r="BR34" s="28">
        <f t="shared" si="8"/>
        <v>0</v>
      </c>
      <c r="BS34" s="28">
        <f t="shared" si="8"/>
        <v>0</v>
      </c>
      <c r="BT34" s="28">
        <f t="shared" si="8"/>
        <v>0</v>
      </c>
      <c r="BU34" s="28">
        <f t="shared" si="8"/>
        <v>204400</v>
      </c>
      <c r="BV34" s="28">
        <f t="shared" si="8"/>
        <v>0</v>
      </c>
      <c r="BW34" s="28">
        <f t="shared" si="8"/>
        <v>0</v>
      </c>
    </row>
    <row r="35" spans="1:75" x14ac:dyDescent="0.2">
      <c r="A35" s="15"/>
      <c r="B35" s="15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9"/>
      <c r="Q35" s="21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1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1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1"/>
      <c r="BK35" s="20"/>
      <c r="BL35" s="20"/>
      <c r="BM35" s="20"/>
      <c r="BN35" s="20"/>
      <c r="BO35" s="20"/>
      <c r="BP35" s="20"/>
      <c r="BQ35" s="20"/>
      <c r="BR35" s="24"/>
      <c r="BS35" s="15"/>
      <c r="BT35" s="20"/>
      <c r="BU35" s="19">
        <f t="shared" ref="BU35:BW40" si="9">C35+F35+I35+L35+O35+R35+U35+X35+AA35+AD35+AG35+AJ35+AM35+AP35+AS35+AV35+AY35+BB35+BE35+BH35+BK35+BN35+BQ35</f>
        <v>0</v>
      </c>
      <c r="BV35" s="19">
        <f t="shared" si="9"/>
        <v>0</v>
      </c>
      <c r="BW35" s="30">
        <f t="shared" si="9"/>
        <v>0</v>
      </c>
    </row>
    <row r="36" spans="1:75" x14ac:dyDescent="0.2">
      <c r="A36" s="15"/>
      <c r="B36" s="16" t="s">
        <v>64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9"/>
      <c r="Q36" s="21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1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1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1"/>
      <c r="BK36" s="20"/>
      <c r="BL36" s="20"/>
      <c r="BM36" s="20"/>
      <c r="BN36" s="20"/>
      <c r="BO36" s="20"/>
      <c r="BP36" s="20"/>
      <c r="BQ36" s="20"/>
      <c r="BR36" s="24"/>
      <c r="BS36" s="15"/>
      <c r="BT36" s="20"/>
      <c r="BU36" s="19">
        <f t="shared" si="9"/>
        <v>0</v>
      </c>
      <c r="BV36" s="19">
        <f t="shared" si="9"/>
        <v>0</v>
      </c>
      <c r="BW36" s="30">
        <f t="shared" si="9"/>
        <v>0</v>
      </c>
    </row>
    <row r="37" spans="1:75" x14ac:dyDescent="0.2">
      <c r="A37" s="25" t="s">
        <v>65</v>
      </c>
      <c r="B37" s="25" t="s">
        <v>66</v>
      </c>
      <c r="C37" s="19">
        <v>0</v>
      </c>
      <c r="D37" s="19">
        <v>0</v>
      </c>
      <c r="E37" s="20"/>
      <c r="F37" s="19">
        <v>0</v>
      </c>
      <c r="G37" s="19">
        <v>0</v>
      </c>
      <c r="H37" s="20"/>
      <c r="I37" s="19">
        <v>0</v>
      </c>
      <c r="J37" s="19">
        <v>0</v>
      </c>
      <c r="K37" s="20"/>
      <c r="L37" s="19">
        <v>0</v>
      </c>
      <c r="M37" s="19">
        <v>0</v>
      </c>
      <c r="N37" s="20"/>
      <c r="O37" s="19">
        <v>0</v>
      </c>
      <c r="P37" s="26">
        <v>0</v>
      </c>
      <c r="Q37" s="21"/>
      <c r="R37" s="19">
        <v>0</v>
      </c>
      <c r="S37" s="19">
        <v>0</v>
      </c>
      <c r="T37" s="20"/>
      <c r="U37" s="19">
        <v>0</v>
      </c>
      <c r="V37" s="19">
        <v>0</v>
      </c>
      <c r="W37" s="20"/>
      <c r="X37" s="19">
        <v>0</v>
      </c>
      <c r="Y37" s="19">
        <v>0</v>
      </c>
      <c r="Z37" s="20"/>
      <c r="AA37" s="19">
        <v>0</v>
      </c>
      <c r="AB37" s="19">
        <v>0</v>
      </c>
      <c r="AC37" s="20"/>
      <c r="AD37" s="19">
        <v>0</v>
      </c>
      <c r="AE37" s="19">
        <v>0</v>
      </c>
      <c r="AF37" s="21"/>
      <c r="AG37" s="19">
        <v>0</v>
      </c>
      <c r="AH37" s="19">
        <v>0</v>
      </c>
      <c r="AI37" s="20"/>
      <c r="AJ37" s="19">
        <v>0</v>
      </c>
      <c r="AK37" s="19">
        <v>0</v>
      </c>
      <c r="AL37" s="20"/>
      <c r="AM37" s="19">
        <v>0</v>
      </c>
      <c r="AN37" s="19">
        <v>0</v>
      </c>
      <c r="AO37" s="20"/>
      <c r="AP37" s="19">
        <v>0</v>
      </c>
      <c r="AQ37" s="19">
        <v>0</v>
      </c>
      <c r="AR37" s="20"/>
      <c r="AS37" s="19">
        <v>0</v>
      </c>
      <c r="AT37" s="19">
        <v>0</v>
      </c>
      <c r="AU37" s="21"/>
      <c r="AV37" s="19">
        <v>0</v>
      </c>
      <c r="AW37" s="19">
        <v>0</v>
      </c>
      <c r="AX37" s="20"/>
      <c r="AY37" s="19">
        <v>0</v>
      </c>
      <c r="AZ37" s="19">
        <v>0</v>
      </c>
      <c r="BA37" s="20"/>
      <c r="BB37" s="19">
        <v>0</v>
      </c>
      <c r="BC37" s="19">
        <v>0</v>
      </c>
      <c r="BD37" s="20"/>
      <c r="BE37" s="19">
        <v>0</v>
      </c>
      <c r="BF37" s="19">
        <v>0</v>
      </c>
      <c r="BG37" s="20"/>
      <c r="BH37" s="19">
        <v>0</v>
      </c>
      <c r="BI37" s="19">
        <v>0</v>
      </c>
      <c r="BJ37" s="21"/>
      <c r="BK37" s="19">
        <v>0</v>
      </c>
      <c r="BL37" s="19">
        <v>0</v>
      </c>
      <c r="BM37" s="20"/>
      <c r="BN37" s="19">
        <v>0</v>
      </c>
      <c r="BO37" s="19">
        <v>0</v>
      </c>
      <c r="BP37" s="20"/>
      <c r="BQ37" s="19">
        <v>0</v>
      </c>
      <c r="BR37" s="24"/>
      <c r="BS37" s="15"/>
      <c r="BT37" s="20"/>
      <c r="BU37" s="19">
        <f t="shared" si="9"/>
        <v>0</v>
      </c>
      <c r="BV37" s="19">
        <f t="shared" si="9"/>
        <v>0</v>
      </c>
      <c r="BW37" s="30">
        <f t="shared" si="9"/>
        <v>0</v>
      </c>
    </row>
    <row r="38" spans="1:75" x14ac:dyDescent="0.2">
      <c r="A38" s="25" t="s">
        <v>67</v>
      </c>
      <c r="B38" s="25" t="s">
        <v>68</v>
      </c>
      <c r="C38" s="19">
        <v>0</v>
      </c>
      <c r="D38" s="19">
        <v>0</v>
      </c>
      <c r="E38" s="20"/>
      <c r="F38" s="19">
        <v>0</v>
      </c>
      <c r="G38" s="19">
        <v>0</v>
      </c>
      <c r="H38" s="20"/>
      <c r="I38" s="19">
        <v>0</v>
      </c>
      <c r="J38" s="19">
        <v>0</v>
      </c>
      <c r="K38" s="20"/>
      <c r="L38" s="19">
        <v>0</v>
      </c>
      <c r="M38" s="19">
        <v>0</v>
      </c>
      <c r="N38" s="20"/>
      <c r="O38" s="19">
        <v>0</v>
      </c>
      <c r="P38" s="26">
        <v>0</v>
      </c>
      <c r="Q38" s="21"/>
      <c r="R38" s="19">
        <v>0</v>
      </c>
      <c r="S38" s="19">
        <v>0</v>
      </c>
      <c r="T38" s="20"/>
      <c r="U38" s="19">
        <v>0</v>
      </c>
      <c r="V38" s="19">
        <v>0</v>
      </c>
      <c r="W38" s="20"/>
      <c r="X38" s="19">
        <v>0</v>
      </c>
      <c r="Y38" s="19">
        <v>0</v>
      </c>
      <c r="Z38" s="20"/>
      <c r="AA38" s="19">
        <v>0</v>
      </c>
      <c r="AB38" s="19">
        <v>0</v>
      </c>
      <c r="AC38" s="20"/>
      <c r="AD38" s="19">
        <v>0</v>
      </c>
      <c r="AE38" s="19">
        <v>0</v>
      </c>
      <c r="AF38" s="21"/>
      <c r="AG38" s="19">
        <v>0</v>
      </c>
      <c r="AH38" s="19">
        <v>0</v>
      </c>
      <c r="AI38" s="20"/>
      <c r="AJ38" s="19">
        <v>0</v>
      </c>
      <c r="AK38" s="19">
        <v>0</v>
      </c>
      <c r="AL38" s="20"/>
      <c r="AM38" s="19">
        <v>0</v>
      </c>
      <c r="AN38" s="19">
        <v>0</v>
      </c>
      <c r="AO38" s="20"/>
      <c r="AP38" s="19">
        <v>0</v>
      </c>
      <c r="AQ38" s="19">
        <v>0</v>
      </c>
      <c r="AR38" s="20"/>
      <c r="AS38" s="19">
        <v>0</v>
      </c>
      <c r="AT38" s="19">
        <v>0</v>
      </c>
      <c r="AU38" s="21"/>
      <c r="AV38" s="19">
        <v>0</v>
      </c>
      <c r="AW38" s="19">
        <v>0</v>
      </c>
      <c r="AX38" s="20"/>
      <c r="AY38" s="19">
        <v>0</v>
      </c>
      <c r="AZ38" s="19">
        <v>0</v>
      </c>
      <c r="BA38" s="20"/>
      <c r="BB38" s="19">
        <v>0</v>
      </c>
      <c r="BC38" s="19">
        <v>0</v>
      </c>
      <c r="BD38" s="20"/>
      <c r="BE38" s="19">
        <v>0</v>
      </c>
      <c r="BF38" s="19">
        <v>0</v>
      </c>
      <c r="BG38" s="20"/>
      <c r="BH38" s="19">
        <v>0</v>
      </c>
      <c r="BI38" s="19">
        <v>0</v>
      </c>
      <c r="BJ38" s="21"/>
      <c r="BK38" s="19">
        <v>0</v>
      </c>
      <c r="BL38" s="19">
        <v>0</v>
      </c>
      <c r="BM38" s="20"/>
      <c r="BN38" s="19">
        <v>0</v>
      </c>
      <c r="BO38" s="19">
        <v>0</v>
      </c>
      <c r="BP38" s="20"/>
      <c r="BQ38" s="19">
        <v>0</v>
      </c>
      <c r="BR38" s="24"/>
      <c r="BS38" s="15"/>
      <c r="BT38" s="20"/>
      <c r="BU38" s="19">
        <f t="shared" si="9"/>
        <v>0</v>
      </c>
      <c r="BV38" s="19">
        <f t="shared" si="9"/>
        <v>0</v>
      </c>
      <c r="BW38" s="30">
        <f t="shared" si="9"/>
        <v>0</v>
      </c>
    </row>
    <row r="39" spans="1:75" x14ac:dyDescent="0.2">
      <c r="A39" s="25" t="s">
        <v>69</v>
      </c>
      <c r="B39" s="25" t="s">
        <v>70</v>
      </c>
      <c r="C39" s="19">
        <v>0</v>
      </c>
      <c r="D39" s="19">
        <v>0</v>
      </c>
      <c r="E39" s="20"/>
      <c r="F39" s="19">
        <v>0</v>
      </c>
      <c r="G39" s="19">
        <v>0</v>
      </c>
      <c r="H39" s="20"/>
      <c r="I39" s="19">
        <v>0</v>
      </c>
      <c r="J39" s="19">
        <v>0</v>
      </c>
      <c r="K39" s="20"/>
      <c r="L39" s="19">
        <v>0</v>
      </c>
      <c r="M39" s="19">
        <v>0</v>
      </c>
      <c r="N39" s="20"/>
      <c r="O39" s="19">
        <v>0</v>
      </c>
      <c r="P39" s="26">
        <v>0</v>
      </c>
      <c r="Q39" s="21"/>
      <c r="R39" s="19">
        <v>0</v>
      </c>
      <c r="S39" s="19">
        <v>0</v>
      </c>
      <c r="T39" s="20"/>
      <c r="U39" s="19">
        <v>0</v>
      </c>
      <c r="V39" s="19">
        <v>0</v>
      </c>
      <c r="W39" s="20"/>
      <c r="X39" s="19">
        <v>0</v>
      </c>
      <c r="Y39" s="19">
        <v>0</v>
      </c>
      <c r="Z39" s="20"/>
      <c r="AA39" s="19">
        <v>0</v>
      </c>
      <c r="AB39" s="19">
        <v>0</v>
      </c>
      <c r="AC39" s="20"/>
      <c r="AD39" s="19">
        <v>0</v>
      </c>
      <c r="AE39" s="19">
        <v>0</v>
      </c>
      <c r="AF39" s="21"/>
      <c r="AG39" s="19">
        <v>0</v>
      </c>
      <c r="AH39" s="19">
        <v>0</v>
      </c>
      <c r="AI39" s="20"/>
      <c r="AJ39" s="19">
        <v>0</v>
      </c>
      <c r="AK39" s="19">
        <v>0</v>
      </c>
      <c r="AL39" s="20"/>
      <c r="AM39" s="19">
        <v>0</v>
      </c>
      <c r="AN39" s="19">
        <v>0</v>
      </c>
      <c r="AO39" s="20"/>
      <c r="AP39" s="19">
        <v>0</v>
      </c>
      <c r="AQ39" s="19">
        <v>0</v>
      </c>
      <c r="AR39" s="20"/>
      <c r="AS39" s="19">
        <v>0</v>
      </c>
      <c r="AT39" s="19">
        <v>0</v>
      </c>
      <c r="AU39" s="21"/>
      <c r="AV39" s="19">
        <v>0</v>
      </c>
      <c r="AW39" s="19">
        <v>0</v>
      </c>
      <c r="AX39" s="20"/>
      <c r="AY39" s="19">
        <v>0</v>
      </c>
      <c r="AZ39" s="19">
        <v>0</v>
      </c>
      <c r="BA39" s="20"/>
      <c r="BB39" s="19">
        <v>0</v>
      </c>
      <c r="BC39" s="19">
        <v>0</v>
      </c>
      <c r="BD39" s="20"/>
      <c r="BE39" s="19">
        <v>0</v>
      </c>
      <c r="BF39" s="19">
        <v>0</v>
      </c>
      <c r="BG39" s="20"/>
      <c r="BH39" s="19">
        <v>0</v>
      </c>
      <c r="BI39" s="19">
        <v>0</v>
      </c>
      <c r="BJ39" s="21"/>
      <c r="BK39" s="19">
        <v>0</v>
      </c>
      <c r="BL39" s="19">
        <v>0</v>
      </c>
      <c r="BM39" s="20"/>
      <c r="BN39" s="19">
        <v>0</v>
      </c>
      <c r="BO39" s="19">
        <v>0</v>
      </c>
      <c r="BP39" s="20"/>
      <c r="BQ39" s="19">
        <v>0</v>
      </c>
      <c r="BR39" s="24"/>
      <c r="BS39" s="15"/>
      <c r="BT39" s="20"/>
      <c r="BU39" s="19">
        <f t="shared" si="9"/>
        <v>0</v>
      </c>
      <c r="BV39" s="19">
        <f t="shared" si="9"/>
        <v>0</v>
      </c>
      <c r="BW39" s="30">
        <f t="shared" si="9"/>
        <v>0</v>
      </c>
    </row>
    <row r="40" spans="1:75" x14ac:dyDescent="0.2">
      <c r="A40" s="25" t="s">
        <v>71</v>
      </c>
      <c r="B40" s="25" t="s">
        <v>72</v>
      </c>
      <c r="C40" s="19">
        <v>0</v>
      </c>
      <c r="D40" s="19">
        <v>0</v>
      </c>
      <c r="E40" s="20"/>
      <c r="F40" s="19">
        <v>0</v>
      </c>
      <c r="G40" s="19">
        <v>0</v>
      </c>
      <c r="H40" s="20"/>
      <c r="I40" s="19">
        <v>0</v>
      </c>
      <c r="J40" s="19">
        <v>0</v>
      </c>
      <c r="K40" s="20"/>
      <c r="L40" s="19">
        <v>0</v>
      </c>
      <c r="M40" s="19">
        <v>0</v>
      </c>
      <c r="N40" s="20"/>
      <c r="O40" s="19">
        <v>0</v>
      </c>
      <c r="P40" s="26">
        <v>0</v>
      </c>
      <c r="Q40" s="21"/>
      <c r="R40" s="19">
        <v>0</v>
      </c>
      <c r="S40" s="19">
        <v>0</v>
      </c>
      <c r="T40" s="20"/>
      <c r="U40" s="19">
        <v>0</v>
      </c>
      <c r="V40" s="19">
        <v>0</v>
      </c>
      <c r="W40" s="20"/>
      <c r="X40" s="19">
        <v>0</v>
      </c>
      <c r="Y40" s="19">
        <v>0</v>
      </c>
      <c r="Z40" s="20"/>
      <c r="AA40" s="19">
        <v>0</v>
      </c>
      <c r="AB40" s="19">
        <v>0</v>
      </c>
      <c r="AC40" s="20"/>
      <c r="AD40" s="19">
        <v>0</v>
      </c>
      <c r="AE40" s="19">
        <v>0</v>
      </c>
      <c r="AF40" s="21"/>
      <c r="AG40" s="19">
        <v>0</v>
      </c>
      <c r="AH40" s="19">
        <v>0</v>
      </c>
      <c r="AI40" s="20"/>
      <c r="AJ40" s="19">
        <v>0</v>
      </c>
      <c r="AK40" s="19">
        <v>0</v>
      </c>
      <c r="AL40" s="20"/>
      <c r="AM40" s="19">
        <v>0</v>
      </c>
      <c r="AN40" s="19">
        <v>0</v>
      </c>
      <c r="AO40" s="20"/>
      <c r="AP40" s="19">
        <v>0</v>
      </c>
      <c r="AQ40" s="19">
        <v>0</v>
      </c>
      <c r="AR40" s="20"/>
      <c r="AS40" s="19">
        <v>0</v>
      </c>
      <c r="AT40" s="19">
        <v>0</v>
      </c>
      <c r="AU40" s="21"/>
      <c r="AV40" s="19">
        <v>0</v>
      </c>
      <c r="AW40" s="19">
        <v>0</v>
      </c>
      <c r="AX40" s="20"/>
      <c r="AY40" s="19">
        <v>0</v>
      </c>
      <c r="AZ40" s="19">
        <v>0</v>
      </c>
      <c r="BA40" s="20"/>
      <c r="BB40" s="19">
        <v>0</v>
      </c>
      <c r="BC40" s="19">
        <v>0</v>
      </c>
      <c r="BD40" s="20"/>
      <c r="BE40" s="19">
        <v>0</v>
      </c>
      <c r="BF40" s="19">
        <v>0</v>
      </c>
      <c r="BG40" s="20"/>
      <c r="BH40" s="19">
        <v>0</v>
      </c>
      <c r="BI40" s="19">
        <v>0</v>
      </c>
      <c r="BJ40" s="21"/>
      <c r="BK40" s="19">
        <v>0</v>
      </c>
      <c r="BL40" s="19">
        <v>0</v>
      </c>
      <c r="BM40" s="20"/>
      <c r="BN40" s="19">
        <v>0</v>
      </c>
      <c r="BO40" s="19">
        <v>0</v>
      </c>
      <c r="BP40" s="20"/>
      <c r="BQ40" s="19">
        <v>0</v>
      </c>
      <c r="BR40" s="24"/>
      <c r="BS40" s="15"/>
      <c r="BT40" s="20"/>
      <c r="BU40" s="19">
        <f t="shared" si="9"/>
        <v>0</v>
      </c>
      <c r="BV40" s="19">
        <f t="shared" si="9"/>
        <v>0</v>
      </c>
      <c r="BW40" s="31">
        <f t="shared" si="9"/>
        <v>0</v>
      </c>
    </row>
    <row r="41" spans="1:75" x14ac:dyDescent="0.2">
      <c r="A41" s="27" t="s">
        <v>73</v>
      </c>
      <c r="B41" s="27" t="s">
        <v>74</v>
      </c>
      <c r="C41" s="28">
        <f>SUM(C37:C40)</f>
        <v>0</v>
      </c>
      <c r="D41" s="28">
        <f t="shared" ref="D41:BO41" si="10">SUM(D37:D40)</f>
        <v>0</v>
      </c>
      <c r="E41" s="28">
        <f t="shared" si="10"/>
        <v>0</v>
      </c>
      <c r="F41" s="28">
        <f t="shared" si="10"/>
        <v>0</v>
      </c>
      <c r="G41" s="28">
        <f t="shared" si="10"/>
        <v>0</v>
      </c>
      <c r="H41" s="28">
        <f t="shared" si="10"/>
        <v>0</v>
      </c>
      <c r="I41" s="28">
        <f t="shared" si="10"/>
        <v>0</v>
      </c>
      <c r="J41" s="28">
        <f t="shared" si="10"/>
        <v>0</v>
      </c>
      <c r="K41" s="28">
        <f t="shared" si="10"/>
        <v>0</v>
      </c>
      <c r="L41" s="28">
        <f t="shared" si="10"/>
        <v>0</v>
      </c>
      <c r="M41" s="28">
        <f t="shared" si="10"/>
        <v>0</v>
      </c>
      <c r="N41" s="28">
        <f t="shared" si="10"/>
        <v>0</v>
      </c>
      <c r="O41" s="28">
        <f t="shared" si="10"/>
        <v>0</v>
      </c>
      <c r="P41" s="28">
        <f t="shared" si="10"/>
        <v>0</v>
      </c>
      <c r="Q41" s="28">
        <f t="shared" si="10"/>
        <v>0</v>
      </c>
      <c r="R41" s="28">
        <f t="shared" si="10"/>
        <v>0</v>
      </c>
      <c r="S41" s="28">
        <f t="shared" si="10"/>
        <v>0</v>
      </c>
      <c r="T41" s="28">
        <f t="shared" si="10"/>
        <v>0</v>
      </c>
      <c r="U41" s="28">
        <f t="shared" si="10"/>
        <v>0</v>
      </c>
      <c r="V41" s="28">
        <f t="shared" si="10"/>
        <v>0</v>
      </c>
      <c r="W41" s="28">
        <f t="shared" si="10"/>
        <v>0</v>
      </c>
      <c r="X41" s="28">
        <f t="shared" si="10"/>
        <v>0</v>
      </c>
      <c r="Y41" s="28">
        <f t="shared" si="10"/>
        <v>0</v>
      </c>
      <c r="Z41" s="28">
        <f t="shared" si="10"/>
        <v>0</v>
      </c>
      <c r="AA41" s="28">
        <f t="shared" si="10"/>
        <v>0</v>
      </c>
      <c r="AB41" s="28">
        <f t="shared" si="10"/>
        <v>0</v>
      </c>
      <c r="AC41" s="28">
        <f t="shared" si="10"/>
        <v>0</v>
      </c>
      <c r="AD41" s="28">
        <f t="shared" si="10"/>
        <v>0</v>
      </c>
      <c r="AE41" s="28">
        <f t="shared" si="10"/>
        <v>0</v>
      </c>
      <c r="AF41" s="28">
        <f t="shared" si="10"/>
        <v>0</v>
      </c>
      <c r="AG41" s="28">
        <f t="shared" si="10"/>
        <v>0</v>
      </c>
      <c r="AH41" s="28">
        <f t="shared" si="10"/>
        <v>0</v>
      </c>
      <c r="AI41" s="28">
        <f t="shared" si="10"/>
        <v>0</v>
      </c>
      <c r="AJ41" s="28">
        <f t="shared" si="10"/>
        <v>0</v>
      </c>
      <c r="AK41" s="28">
        <f t="shared" si="10"/>
        <v>0</v>
      </c>
      <c r="AL41" s="28">
        <f t="shared" si="10"/>
        <v>0</v>
      </c>
      <c r="AM41" s="28">
        <f t="shared" si="10"/>
        <v>0</v>
      </c>
      <c r="AN41" s="28">
        <f t="shared" si="10"/>
        <v>0</v>
      </c>
      <c r="AO41" s="28">
        <f t="shared" si="10"/>
        <v>0</v>
      </c>
      <c r="AP41" s="28">
        <f t="shared" si="10"/>
        <v>0</v>
      </c>
      <c r="AQ41" s="28">
        <f t="shared" si="10"/>
        <v>0</v>
      </c>
      <c r="AR41" s="28">
        <f t="shared" si="10"/>
        <v>0</v>
      </c>
      <c r="AS41" s="28">
        <f t="shared" si="10"/>
        <v>0</v>
      </c>
      <c r="AT41" s="28">
        <f t="shared" si="10"/>
        <v>0</v>
      </c>
      <c r="AU41" s="28">
        <f t="shared" si="10"/>
        <v>0</v>
      </c>
      <c r="AV41" s="28">
        <f t="shared" si="10"/>
        <v>0</v>
      </c>
      <c r="AW41" s="28">
        <f t="shared" si="10"/>
        <v>0</v>
      </c>
      <c r="AX41" s="28">
        <f t="shared" si="10"/>
        <v>0</v>
      </c>
      <c r="AY41" s="28">
        <f t="shared" si="10"/>
        <v>0</v>
      </c>
      <c r="AZ41" s="28">
        <f t="shared" si="10"/>
        <v>0</v>
      </c>
      <c r="BA41" s="28">
        <f t="shared" si="10"/>
        <v>0</v>
      </c>
      <c r="BB41" s="28">
        <f t="shared" si="10"/>
        <v>0</v>
      </c>
      <c r="BC41" s="28">
        <f t="shared" si="10"/>
        <v>0</v>
      </c>
      <c r="BD41" s="28">
        <f t="shared" si="10"/>
        <v>0</v>
      </c>
      <c r="BE41" s="28">
        <f t="shared" si="10"/>
        <v>0</v>
      </c>
      <c r="BF41" s="28">
        <f t="shared" si="10"/>
        <v>0</v>
      </c>
      <c r="BG41" s="28">
        <f t="shared" si="10"/>
        <v>0</v>
      </c>
      <c r="BH41" s="28">
        <f t="shared" si="10"/>
        <v>0</v>
      </c>
      <c r="BI41" s="28">
        <f t="shared" si="10"/>
        <v>0</v>
      </c>
      <c r="BJ41" s="28">
        <f t="shared" si="10"/>
        <v>0</v>
      </c>
      <c r="BK41" s="28">
        <f t="shared" si="10"/>
        <v>0</v>
      </c>
      <c r="BL41" s="28">
        <f t="shared" si="10"/>
        <v>0</v>
      </c>
      <c r="BM41" s="28">
        <f t="shared" si="10"/>
        <v>0</v>
      </c>
      <c r="BN41" s="28">
        <f t="shared" si="10"/>
        <v>0</v>
      </c>
      <c r="BO41" s="28">
        <f t="shared" si="10"/>
        <v>0</v>
      </c>
      <c r="BP41" s="28">
        <f t="shared" ref="BP41:BW41" si="11">SUM(BP37:BP40)</f>
        <v>0</v>
      </c>
      <c r="BQ41" s="28">
        <f t="shared" si="11"/>
        <v>0</v>
      </c>
      <c r="BR41" s="28">
        <f t="shared" si="11"/>
        <v>0</v>
      </c>
      <c r="BS41" s="28">
        <f t="shared" si="11"/>
        <v>0</v>
      </c>
      <c r="BT41" s="28">
        <f t="shared" si="11"/>
        <v>0</v>
      </c>
      <c r="BU41" s="28">
        <f t="shared" si="11"/>
        <v>0</v>
      </c>
      <c r="BV41" s="28">
        <f t="shared" si="11"/>
        <v>0</v>
      </c>
      <c r="BW41" s="32">
        <f t="shared" si="11"/>
        <v>0</v>
      </c>
    </row>
    <row r="42" spans="1:75" x14ac:dyDescent="0.2">
      <c r="A42" s="15"/>
      <c r="B42" s="15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9"/>
      <c r="Q42" s="21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1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1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1"/>
      <c r="BK42" s="20"/>
      <c r="BL42" s="20"/>
      <c r="BM42" s="20"/>
      <c r="BN42" s="20"/>
      <c r="BO42" s="20"/>
      <c r="BP42" s="20"/>
      <c r="BQ42" s="20"/>
      <c r="BR42" s="24"/>
      <c r="BS42" s="15"/>
      <c r="BT42" s="20"/>
      <c r="BU42" s="19">
        <f t="shared" ref="BU42:BU47" si="12">C42+F42+I42+L42+O42+R42+U42+X42+AA42+AD42+AG42+AJ42+AM42+AP42+AS42+AV42+AY42+BB42+BE42+BH42+BK42+BN42+BQ42</f>
        <v>0</v>
      </c>
      <c r="BV42" s="19">
        <f t="shared" ref="BV42:BW47" si="13">D42+G42+J42+M42+P42+S42+V42+Y42+AB42+AE42+AH42+AK42+AN42+AQ42+AT42+AW42+AZ42+BC42+BF42+BI42+BL42+BO42+BR42</f>
        <v>0</v>
      </c>
      <c r="BW42" s="30">
        <f t="shared" si="13"/>
        <v>0</v>
      </c>
    </row>
    <row r="43" spans="1:75" x14ac:dyDescent="0.2">
      <c r="A43" s="15"/>
      <c r="B43" s="16" t="s">
        <v>126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9"/>
      <c r="Q43" s="21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1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1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1"/>
      <c r="BK43" s="20"/>
      <c r="BL43" s="20"/>
      <c r="BM43" s="20"/>
      <c r="BN43" s="20"/>
      <c r="BO43" s="20"/>
      <c r="BP43" s="20"/>
      <c r="BQ43" s="20"/>
      <c r="BR43" s="24"/>
      <c r="BS43" s="15"/>
      <c r="BT43" s="20"/>
      <c r="BU43" s="19">
        <f t="shared" si="12"/>
        <v>0</v>
      </c>
      <c r="BV43" s="19">
        <f t="shared" si="13"/>
        <v>0</v>
      </c>
      <c r="BW43" s="30">
        <f t="shared" si="13"/>
        <v>0</v>
      </c>
    </row>
    <row r="44" spans="1:75" x14ac:dyDescent="0.2">
      <c r="A44" s="25" t="s">
        <v>75</v>
      </c>
      <c r="B44" s="25" t="s">
        <v>76</v>
      </c>
      <c r="C44" s="19">
        <v>0</v>
      </c>
      <c r="D44" s="19">
        <v>0</v>
      </c>
      <c r="E44" s="20"/>
      <c r="F44" s="19">
        <v>0</v>
      </c>
      <c r="G44" s="19">
        <v>0</v>
      </c>
      <c r="H44" s="20"/>
      <c r="I44" s="19">
        <v>0</v>
      </c>
      <c r="J44" s="19">
        <v>0</v>
      </c>
      <c r="K44" s="20"/>
      <c r="L44" s="19">
        <v>0</v>
      </c>
      <c r="M44" s="19">
        <v>0</v>
      </c>
      <c r="N44" s="20"/>
      <c r="O44" s="19">
        <v>0</v>
      </c>
      <c r="P44" s="26">
        <v>0</v>
      </c>
      <c r="Q44" s="21"/>
      <c r="R44" s="19">
        <v>0</v>
      </c>
      <c r="S44" s="19">
        <v>0</v>
      </c>
      <c r="T44" s="20"/>
      <c r="U44" s="19">
        <v>0</v>
      </c>
      <c r="V44" s="19">
        <v>0</v>
      </c>
      <c r="W44" s="20"/>
      <c r="X44" s="19">
        <v>0</v>
      </c>
      <c r="Y44" s="19">
        <v>0</v>
      </c>
      <c r="Z44" s="20"/>
      <c r="AA44" s="19">
        <v>0</v>
      </c>
      <c r="AB44" s="20"/>
      <c r="AC44" s="20"/>
      <c r="AD44" s="19">
        <v>0</v>
      </c>
      <c r="AE44" s="19">
        <v>0</v>
      </c>
      <c r="AF44" s="21"/>
      <c r="AG44" s="19">
        <v>0</v>
      </c>
      <c r="AH44" s="19">
        <v>0</v>
      </c>
      <c r="AI44" s="20"/>
      <c r="AJ44" s="19">
        <v>0</v>
      </c>
      <c r="AK44" s="19">
        <v>0</v>
      </c>
      <c r="AL44" s="20"/>
      <c r="AM44" s="19">
        <v>0</v>
      </c>
      <c r="AN44" s="19">
        <v>0</v>
      </c>
      <c r="AO44" s="20"/>
      <c r="AP44" s="19">
        <v>0</v>
      </c>
      <c r="AQ44" s="19">
        <v>0</v>
      </c>
      <c r="AR44" s="20"/>
      <c r="AS44" s="19">
        <v>0</v>
      </c>
      <c r="AT44" s="19">
        <v>0</v>
      </c>
      <c r="AU44" s="21"/>
      <c r="AV44" s="19">
        <v>0</v>
      </c>
      <c r="AW44" s="19">
        <v>0</v>
      </c>
      <c r="AX44" s="20"/>
      <c r="AY44" s="19">
        <v>0</v>
      </c>
      <c r="AZ44" s="19">
        <v>0</v>
      </c>
      <c r="BA44" s="20"/>
      <c r="BB44" s="19">
        <v>0</v>
      </c>
      <c r="BC44" s="19">
        <v>0</v>
      </c>
      <c r="BD44" s="20"/>
      <c r="BE44" s="19">
        <v>0</v>
      </c>
      <c r="BF44" s="19">
        <v>0</v>
      </c>
      <c r="BG44" s="20"/>
      <c r="BH44" s="19">
        <v>0</v>
      </c>
      <c r="BI44" s="19">
        <v>0</v>
      </c>
      <c r="BJ44" s="21"/>
      <c r="BK44" s="19">
        <v>0</v>
      </c>
      <c r="BL44" s="19">
        <v>0</v>
      </c>
      <c r="BM44" s="20"/>
      <c r="BN44" s="19">
        <v>0</v>
      </c>
      <c r="BO44" s="19">
        <v>0</v>
      </c>
      <c r="BP44" s="20"/>
      <c r="BQ44" s="19">
        <v>0</v>
      </c>
      <c r="BR44" s="24"/>
      <c r="BS44" s="15"/>
      <c r="BT44" s="20"/>
      <c r="BU44" s="19">
        <f t="shared" si="12"/>
        <v>0</v>
      </c>
      <c r="BV44" s="19">
        <f t="shared" si="13"/>
        <v>0</v>
      </c>
      <c r="BW44" s="30">
        <f t="shared" si="13"/>
        <v>0</v>
      </c>
    </row>
    <row r="45" spans="1:75" x14ac:dyDescent="0.2">
      <c r="A45" s="25" t="s">
        <v>77</v>
      </c>
      <c r="B45" s="25" t="s">
        <v>78</v>
      </c>
      <c r="C45" s="19">
        <v>0</v>
      </c>
      <c r="D45" s="19">
        <v>0</v>
      </c>
      <c r="E45" s="20"/>
      <c r="F45" s="19">
        <v>0</v>
      </c>
      <c r="G45" s="19">
        <v>0</v>
      </c>
      <c r="H45" s="20"/>
      <c r="I45" s="19">
        <v>0</v>
      </c>
      <c r="J45" s="19">
        <v>0</v>
      </c>
      <c r="K45" s="20"/>
      <c r="L45" s="19">
        <v>0</v>
      </c>
      <c r="M45" s="19">
        <v>0</v>
      </c>
      <c r="N45" s="20"/>
      <c r="O45" s="19">
        <v>0</v>
      </c>
      <c r="P45" s="26">
        <v>0</v>
      </c>
      <c r="Q45" s="21"/>
      <c r="R45" s="19">
        <v>0</v>
      </c>
      <c r="S45" s="19">
        <v>0</v>
      </c>
      <c r="T45" s="20"/>
      <c r="U45" s="19">
        <v>0</v>
      </c>
      <c r="V45" s="19">
        <v>0</v>
      </c>
      <c r="W45" s="20"/>
      <c r="X45" s="19">
        <v>0</v>
      </c>
      <c r="Y45" s="19">
        <v>0</v>
      </c>
      <c r="Z45" s="20"/>
      <c r="AA45" s="19">
        <v>0</v>
      </c>
      <c r="AB45" s="19">
        <v>0</v>
      </c>
      <c r="AC45" s="20"/>
      <c r="AD45" s="19">
        <v>0</v>
      </c>
      <c r="AE45" s="19">
        <v>0</v>
      </c>
      <c r="AF45" s="21"/>
      <c r="AG45" s="19">
        <v>0</v>
      </c>
      <c r="AH45" s="19">
        <v>0</v>
      </c>
      <c r="AI45" s="20"/>
      <c r="AJ45" s="19">
        <v>0</v>
      </c>
      <c r="AK45" s="19">
        <v>0</v>
      </c>
      <c r="AL45" s="20"/>
      <c r="AM45" s="19">
        <v>0</v>
      </c>
      <c r="AN45" s="19">
        <v>0</v>
      </c>
      <c r="AO45" s="20"/>
      <c r="AP45" s="19">
        <v>0</v>
      </c>
      <c r="AQ45" s="19">
        <v>0</v>
      </c>
      <c r="AR45" s="20"/>
      <c r="AS45" s="19">
        <v>0</v>
      </c>
      <c r="AT45" s="19">
        <v>0</v>
      </c>
      <c r="AU45" s="21"/>
      <c r="AV45" s="19">
        <v>0</v>
      </c>
      <c r="AW45" s="19">
        <v>0</v>
      </c>
      <c r="AX45" s="20"/>
      <c r="AY45" s="19">
        <v>0</v>
      </c>
      <c r="AZ45" s="19">
        <v>0</v>
      </c>
      <c r="BA45" s="20"/>
      <c r="BB45" s="19">
        <v>0</v>
      </c>
      <c r="BC45" s="19">
        <v>0</v>
      </c>
      <c r="BD45" s="20"/>
      <c r="BE45" s="19">
        <v>0</v>
      </c>
      <c r="BF45" s="19">
        <v>0</v>
      </c>
      <c r="BG45" s="20"/>
      <c r="BH45" s="19">
        <v>0</v>
      </c>
      <c r="BI45" s="19">
        <v>0</v>
      </c>
      <c r="BJ45" s="21"/>
      <c r="BK45" s="19">
        <v>0</v>
      </c>
      <c r="BL45" s="19">
        <v>0</v>
      </c>
      <c r="BM45" s="20"/>
      <c r="BN45" s="19">
        <v>0</v>
      </c>
      <c r="BO45" s="19">
        <v>0</v>
      </c>
      <c r="BP45" s="20"/>
      <c r="BQ45" s="19">
        <v>0</v>
      </c>
      <c r="BR45" s="24"/>
      <c r="BS45" s="15"/>
      <c r="BT45" s="20"/>
      <c r="BU45" s="19">
        <f t="shared" si="12"/>
        <v>0</v>
      </c>
      <c r="BV45" s="19">
        <f t="shared" si="13"/>
        <v>0</v>
      </c>
      <c r="BW45" s="30">
        <f t="shared" si="13"/>
        <v>0</v>
      </c>
    </row>
    <row r="46" spans="1:75" ht="24" x14ac:dyDescent="0.2">
      <c r="A46" s="25" t="s">
        <v>79</v>
      </c>
      <c r="B46" s="25" t="s">
        <v>80</v>
      </c>
      <c r="C46" s="19">
        <v>0</v>
      </c>
      <c r="D46" s="19">
        <v>0</v>
      </c>
      <c r="E46" s="20"/>
      <c r="F46" s="19">
        <v>0</v>
      </c>
      <c r="G46" s="19">
        <v>0</v>
      </c>
      <c r="H46" s="20"/>
      <c r="I46" s="19">
        <v>0</v>
      </c>
      <c r="J46" s="19">
        <v>0</v>
      </c>
      <c r="K46" s="20"/>
      <c r="L46" s="19">
        <v>0</v>
      </c>
      <c r="M46" s="19">
        <v>0</v>
      </c>
      <c r="N46" s="20"/>
      <c r="O46" s="19">
        <v>0</v>
      </c>
      <c r="P46" s="26">
        <v>0</v>
      </c>
      <c r="Q46" s="21"/>
      <c r="R46" s="19">
        <v>0</v>
      </c>
      <c r="S46" s="19">
        <v>0</v>
      </c>
      <c r="T46" s="20"/>
      <c r="U46" s="19">
        <v>0</v>
      </c>
      <c r="V46" s="19">
        <v>0</v>
      </c>
      <c r="W46" s="20"/>
      <c r="X46" s="19">
        <v>0</v>
      </c>
      <c r="Y46" s="19">
        <v>0</v>
      </c>
      <c r="Z46" s="20"/>
      <c r="AA46" s="19">
        <v>0</v>
      </c>
      <c r="AB46" s="19">
        <v>0</v>
      </c>
      <c r="AC46" s="20"/>
      <c r="AD46" s="19">
        <v>0</v>
      </c>
      <c r="AE46" s="19">
        <v>0</v>
      </c>
      <c r="AF46" s="21"/>
      <c r="AG46" s="19">
        <v>0</v>
      </c>
      <c r="AH46" s="19">
        <v>0</v>
      </c>
      <c r="AI46" s="20"/>
      <c r="AJ46" s="19">
        <v>0</v>
      </c>
      <c r="AK46" s="19">
        <v>0</v>
      </c>
      <c r="AL46" s="20"/>
      <c r="AM46" s="19">
        <v>0</v>
      </c>
      <c r="AN46" s="19">
        <v>0</v>
      </c>
      <c r="AO46" s="20"/>
      <c r="AP46" s="19">
        <v>0</v>
      </c>
      <c r="AQ46" s="19">
        <v>0</v>
      </c>
      <c r="AR46" s="20"/>
      <c r="AS46" s="19">
        <v>0</v>
      </c>
      <c r="AT46" s="19">
        <v>0</v>
      </c>
      <c r="AU46" s="21"/>
      <c r="AV46" s="19">
        <v>0</v>
      </c>
      <c r="AW46" s="19">
        <v>0</v>
      </c>
      <c r="AX46" s="20"/>
      <c r="AY46" s="19">
        <v>0</v>
      </c>
      <c r="AZ46" s="19">
        <v>0</v>
      </c>
      <c r="BA46" s="20"/>
      <c r="BB46" s="19">
        <v>0</v>
      </c>
      <c r="BC46" s="19">
        <v>0</v>
      </c>
      <c r="BD46" s="20"/>
      <c r="BE46" s="19">
        <v>0</v>
      </c>
      <c r="BF46" s="19">
        <v>0</v>
      </c>
      <c r="BG46" s="20"/>
      <c r="BH46" s="19">
        <v>0</v>
      </c>
      <c r="BI46" s="19">
        <v>0</v>
      </c>
      <c r="BJ46" s="21"/>
      <c r="BK46" s="19">
        <v>0</v>
      </c>
      <c r="BL46" s="19">
        <v>0</v>
      </c>
      <c r="BM46" s="20"/>
      <c r="BN46" s="19">
        <v>0</v>
      </c>
      <c r="BO46" s="19">
        <v>0</v>
      </c>
      <c r="BP46" s="20"/>
      <c r="BQ46" s="19">
        <v>0</v>
      </c>
      <c r="BR46" s="24"/>
      <c r="BS46" s="15"/>
      <c r="BT46" s="20"/>
      <c r="BU46" s="19">
        <f t="shared" si="12"/>
        <v>0</v>
      </c>
      <c r="BV46" s="19">
        <f t="shared" si="13"/>
        <v>0</v>
      </c>
      <c r="BW46" s="30">
        <f t="shared" si="13"/>
        <v>0</v>
      </c>
    </row>
    <row r="47" spans="1:75" x14ac:dyDescent="0.2">
      <c r="A47" s="25" t="s">
        <v>81</v>
      </c>
      <c r="B47" s="25" t="s">
        <v>82</v>
      </c>
      <c r="C47" s="19">
        <v>0</v>
      </c>
      <c r="D47" s="19">
        <v>0</v>
      </c>
      <c r="E47" s="20"/>
      <c r="F47" s="19">
        <v>0</v>
      </c>
      <c r="G47" s="19">
        <v>0</v>
      </c>
      <c r="H47" s="20"/>
      <c r="I47" s="19">
        <v>0</v>
      </c>
      <c r="J47" s="19">
        <v>0</v>
      </c>
      <c r="K47" s="20"/>
      <c r="L47" s="19">
        <v>0</v>
      </c>
      <c r="M47" s="19">
        <v>0</v>
      </c>
      <c r="N47" s="20"/>
      <c r="O47" s="19">
        <v>0</v>
      </c>
      <c r="P47" s="26">
        <v>0</v>
      </c>
      <c r="Q47" s="21"/>
      <c r="R47" s="19">
        <v>0</v>
      </c>
      <c r="S47" s="19">
        <v>0</v>
      </c>
      <c r="T47" s="20"/>
      <c r="U47" s="19">
        <v>0</v>
      </c>
      <c r="V47" s="19">
        <v>0</v>
      </c>
      <c r="W47" s="20"/>
      <c r="X47" s="19">
        <v>0</v>
      </c>
      <c r="Y47" s="19">
        <v>0</v>
      </c>
      <c r="Z47" s="20"/>
      <c r="AA47" s="19">
        <v>0</v>
      </c>
      <c r="AB47" s="19">
        <v>0</v>
      </c>
      <c r="AC47" s="20"/>
      <c r="AD47" s="19">
        <v>0</v>
      </c>
      <c r="AE47" s="19">
        <v>0</v>
      </c>
      <c r="AF47" s="21"/>
      <c r="AG47" s="19">
        <v>0</v>
      </c>
      <c r="AH47" s="19">
        <v>0</v>
      </c>
      <c r="AI47" s="20"/>
      <c r="AJ47" s="19">
        <v>0</v>
      </c>
      <c r="AK47" s="19">
        <v>0</v>
      </c>
      <c r="AL47" s="20"/>
      <c r="AM47" s="19">
        <v>0</v>
      </c>
      <c r="AN47" s="19">
        <v>0</v>
      </c>
      <c r="AO47" s="20"/>
      <c r="AP47" s="19">
        <v>0</v>
      </c>
      <c r="AQ47" s="19">
        <v>0</v>
      </c>
      <c r="AR47" s="20"/>
      <c r="AS47" s="19">
        <v>0</v>
      </c>
      <c r="AT47" s="19">
        <v>0</v>
      </c>
      <c r="AU47" s="21"/>
      <c r="AV47" s="19">
        <v>0</v>
      </c>
      <c r="AW47" s="19">
        <v>0</v>
      </c>
      <c r="AX47" s="20"/>
      <c r="AY47" s="19">
        <v>0</v>
      </c>
      <c r="AZ47" s="19">
        <v>0</v>
      </c>
      <c r="BA47" s="20"/>
      <c r="BB47" s="19">
        <v>0</v>
      </c>
      <c r="BC47" s="19">
        <v>0</v>
      </c>
      <c r="BD47" s="20"/>
      <c r="BE47" s="19">
        <v>0</v>
      </c>
      <c r="BF47" s="19">
        <v>0</v>
      </c>
      <c r="BG47" s="20"/>
      <c r="BH47" s="19">
        <v>0</v>
      </c>
      <c r="BI47" s="19">
        <v>0</v>
      </c>
      <c r="BJ47" s="21"/>
      <c r="BK47" s="19">
        <v>0</v>
      </c>
      <c r="BL47" s="19">
        <v>0</v>
      </c>
      <c r="BM47" s="20"/>
      <c r="BN47" s="19">
        <v>0</v>
      </c>
      <c r="BO47" s="19">
        <v>0</v>
      </c>
      <c r="BP47" s="20"/>
      <c r="BQ47" s="19">
        <v>0</v>
      </c>
      <c r="BR47" s="24"/>
      <c r="BS47" s="15"/>
      <c r="BT47" s="20"/>
      <c r="BU47" s="19">
        <f t="shared" si="12"/>
        <v>0</v>
      </c>
      <c r="BV47" s="19">
        <f t="shared" si="13"/>
        <v>0</v>
      </c>
      <c r="BW47" s="30">
        <f t="shared" si="13"/>
        <v>0</v>
      </c>
    </row>
    <row r="48" spans="1:75" x14ac:dyDescent="0.2">
      <c r="A48" s="27" t="s">
        <v>83</v>
      </c>
      <c r="B48" s="27" t="s">
        <v>84</v>
      </c>
      <c r="C48" s="28">
        <f>SUM(C44:C47)</f>
        <v>0</v>
      </c>
      <c r="D48" s="28">
        <f t="shared" ref="D48:BO48" si="14">SUM(D44:D47)</f>
        <v>0</v>
      </c>
      <c r="E48" s="28">
        <f t="shared" si="14"/>
        <v>0</v>
      </c>
      <c r="F48" s="28">
        <f t="shared" si="14"/>
        <v>0</v>
      </c>
      <c r="G48" s="28">
        <f t="shared" si="14"/>
        <v>0</v>
      </c>
      <c r="H48" s="28">
        <f t="shared" si="14"/>
        <v>0</v>
      </c>
      <c r="I48" s="28">
        <f t="shared" si="14"/>
        <v>0</v>
      </c>
      <c r="J48" s="28">
        <f t="shared" si="14"/>
        <v>0</v>
      </c>
      <c r="K48" s="28">
        <f t="shared" si="14"/>
        <v>0</v>
      </c>
      <c r="L48" s="28">
        <f t="shared" si="14"/>
        <v>0</v>
      </c>
      <c r="M48" s="28">
        <f t="shared" si="14"/>
        <v>0</v>
      </c>
      <c r="N48" s="28">
        <f t="shared" si="14"/>
        <v>0</v>
      </c>
      <c r="O48" s="28">
        <f t="shared" si="14"/>
        <v>0</v>
      </c>
      <c r="P48" s="28">
        <f t="shared" si="14"/>
        <v>0</v>
      </c>
      <c r="Q48" s="28">
        <f t="shared" si="14"/>
        <v>0</v>
      </c>
      <c r="R48" s="28">
        <f t="shared" si="14"/>
        <v>0</v>
      </c>
      <c r="S48" s="28">
        <f t="shared" si="14"/>
        <v>0</v>
      </c>
      <c r="T48" s="28">
        <f t="shared" si="14"/>
        <v>0</v>
      </c>
      <c r="U48" s="28">
        <f t="shared" si="14"/>
        <v>0</v>
      </c>
      <c r="V48" s="28">
        <f t="shared" si="14"/>
        <v>0</v>
      </c>
      <c r="W48" s="28">
        <f t="shared" si="14"/>
        <v>0</v>
      </c>
      <c r="X48" s="28">
        <f t="shared" si="14"/>
        <v>0</v>
      </c>
      <c r="Y48" s="28">
        <f t="shared" si="14"/>
        <v>0</v>
      </c>
      <c r="Z48" s="28">
        <f t="shared" si="14"/>
        <v>0</v>
      </c>
      <c r="AA48" s="28">
        <f t="shared" si="14"/>
        <v>0</v>
      </c>
      <c r="AB48" s="28">
        <f t="shared" si="14"/>
        <v>0</v>
      </c>
      <c r="AC48" s="28">
        <f t="shared" si="14"/>
        <v>0</v>
      </c>
      <c r="AD48" s="28">
        <f t="shared" si="14"/>
        <v>0</v>
      </c>
      <c r="AE48" s="28">
        <f t="shared" si="14"/>
        <v>0</v>
      </c>
      <c r="AF48" s="28">
        <f t="shared" si="14"/>
        <v>0</v>
      </c>
      <c r="AG48" s="28">
        <f t="shared" si="14"/>
        <v>0</v>
      </c>
      <c r="AH48" s="28">
        <f t="shared" si="14"/>
        <v>0</v>
      </c>
      <c r="AI48" s="28">
        <f t="shared" si="14"/>
        <v>0</v>
      </c>
      <c r="AJ48" s="28">
        <f t="shared" si="14"/>
        <v>0</v>
      </c>
      <c r="AK48" s="28">
        <f t="shared" si="14"/>
        <v>0</v>
      </c>
      <c r="AL48" s="28">
        <f t="shared" si="14"/>
        <v>0</v>
      </c>
      <c r="AM48" s="28">
        <f t="shared" si="14"/>
        <v>0</v>
      </c>
      <c r="AN48" s="28">
        <f t="shared" si="14"/>
        <v>0</v>
      </c>
      <c r="AO48" s="28">
        <f t="shared" si="14"/>
        <v>0</v>
      </c>
      <c r="AP48" s="28">
        <f t="shared" si="14"/>
        <v>0</v>
      </c>
      <c r="AQ48" s="28">
        <f t="shared" si="14"/>
        <v>0</v>
      </c>
      <c r="AR48" s="28">
        <f t="shared" si="14"/>
        <v>0</v>
      </c>
      <c r="AS48" s="28">
        <f t="shared" si="14"/>
        <v>0</v>
      </c>
      <c r="AT48" s="28">
        <f t="shared" si="14"/>
        <v>0</v>
      </c>
      <c r="AU48" s="28">
        <f t="shared" si="14"/>
        <v>0</v>
      </c>
      <c r="AV48" s="28">
        <f t="shared" si="14"/>
        <v>0</v>
      </c>
      <c r="AW48" s="28">
        <f t="shared" si="14"/>
        <v>0</v>
      </c>
      <c r="AX48" s="28">
        <f t="shared" si="14"/>
        <v>0</v>
      </c>
      <c r="AY48" s="28">
        <f t="shared" si="14"/>
        <v>0</v>
      </c>
      <c r="AZ48" s="28">
        <f t="shared" si="14"/>
        <v>0</v>
      </c>
      <c r="BA48" s="28">
        <f t="shared" si="14"/>
        <v>0</v>
      </c>
      <c r="BB48" s="28">
        <f t="shared" si="14"/>
        <v>0</v>
      </c>
      <c r="BC48" s="28">
        <f t="shared" si="14"/>
        <v>0</v>
      </c>
      <c r="BD48" s="28">
        <f t="shared" si="14"/>
        <v>0</v>
      </c>
      <c r="BE48" s="28">
        <f t="shared" si="14"/>
        <v>0</v>
      </c>
      <c r="BF48" s="28">
        <f t="shared" si="14"/>
        <v>0</v>
      </c>
      <c r="BG48" s="28">
        <f t="shared" si="14"/>
        <v>0</v>
      </c>
      <c r="BH48" s="28">
        <f t="shared" si="14"/>
        <v>0</v>
      </c>
      <c r="BI48" s="28">
        <f t="shared" si="14"/>
        <v>0</v>
      </c>
      <c r="BJ48" s="28">
        <f t="shared" si="14"/>
        <v>0</v>
      </c>
      <c r="BK48" s="28">
        <f t="shared" si="14"/>
        <v>0</v>
      </c>
      <c r="BL48" s="28">
        <f t="shared" si="14"/>
        <v>0</v>
      </c>
      <c r="BM48" s="28">
        <f t="shared" si="14"/>
        <v>0</v>
      </c>
      <c r="BN48" s="28">
        <f t="shared" si="14"/>
        <v>0</v>
      </c>
      <c r="BO48" s="28">
        <f t="shared" si="14"/>
        <v>0</v>
      </c>
      <c r="BP48" s="28">
        <f t="shared" ref="BP48:BW48" si="15">SUM(BP44:BP47)</f>
        <v>0</v>
      </c>
      <c r="BQ48" s="28">
        <f t="shared" si="15"/>
        <v>0</v>
      </c>
      <c r="BR48" s="28">
        <f t="shared" si="15"/>
        <v>0</v>
      </c>
      <c r="BS48" s="28">
        <f t="shared" si="15"/>
        <v>0</v>
      </c>
      <c r="BT48" s="28">
        <f t="shared" si="15"/>
        <v>0</v>
      </c>
      <c r="BU48" s="28">
        <f t="shared" si="15"/>
        <v>0</v>
      </c>
      <c r="BV48" s="28">
        <f t="shared" si="15"/>
        <v>0</v>
      </c>
      <c r="BW48" s="32">
        <f t="shared" si="15"/>
        <v>0</v>
      </c>
    </row>
    <row r="49" spans="1:75" x14ac:dyDescent="0.2">
      <c r="A49" s="15"/>
      <c r="B49" s="15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9"/>
      <c r="Q49" s="21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1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1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1"/>
      <c r="BK49" s="20"/>
      <c r="BL49" s="20"/>
      <c r="BM49" s="20"/>
      <c r="BN49" s="20"/>
      <c r="BO49" s="20"/>
      <c r="BP49" s="20"/>
      <c r="BQ49" s="20"/>
      <c r="BR49" s="24"/>
      <c r="BS49" s="15"/>
      <c r="BT49" s="20"/>
      <c r="BU49" s="19">
        <f>C49+F49+I49+L49+O49+R49+U49+X49+AA49+AD49+AG49+AJ49+AM49+AP49+AS49+AV49+AY49+BB49+BE49+BH49+BK49+BN49+BQ49</f>
        <v>0</v>
      </c>
      <c r="BV49" s="19">
        <f t="shared" ref="BV49:BW52" si="16">D49+G49+J49+M49+P49+S49+V49+Y49+AB49+AE49+AH49+AK49+AN49+AQ49+AT49+AW49+AZ49+BC49+BF49+BI49+BL49+BO49+BR49</f>
        <v>0</v>
      </c>
      <c r="BW49" s="30">
        <f t="shared" si="16"/>
        <v>0</v>
      </c>
    </row>
    <row r="50" spans="1:75" x14ac:dyDescent="0.2">
      <c r="A50" s="15"/>
      <c r="B50" s="16" t="s">
        <v>85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9"/>
      <c r="Q50" s="21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1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1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1"/>
      <c r="BK50" s="20"/>
      <c r="BL50" s="20"/>
      <c r="BM50" s="20"/>
      <c r="BN50" s="20"/>
      <c r="BO50" s="20"/>
      <c r="BP50" s="20"/>
      <c r="BQ50" s="20"/>
      <c r="BR50" s="24"/>
      <c r="BS50" s="15"/>
      <c r="BT50" s="20"/>
      <c r="BU50" s="19">
        <f>C50+F50+I50+L50+O50+R50+U50+X50+AA50+AD50+AG50+AJ50+AM50+AP50+AS50+AV50+AY50+BB50+BE50+BH50+BK50+BN50+BQ50</f>
        <v>0</v>
      </c>
      <c r="BV50" s="19">
        <f t="shared" si="16"/>
        <v>0</v>
      </c>
      <c r="BW50" s="30">
        <f t="shared" si="16"/>
        <v>0</v>
      </c>
    </row>
    <row r="51" spans="1:75" x14ac:dyDescent="0.2">
      <c r="A51" s="15"/>
      <c r="B51" s="16" t="s">
        <v>86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9"/>
      <c r="Q51" s="21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1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1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1"/>
      <c r="BK51" s="20"/>
      <c r="BL51" s="20"/>
      <c r="BM51" s="20"/>
      <c r="BN51" s="20"/>
      <c r="BO51" s="20"/>
      <c r="BP51" s="20"/>
      <c r="BQ51" s="20"/>
      <c r="BR51" s="24"/>
      <c r="BS51" s="15"/>
      <c r="BT51" s="20"/>
      <c r="BU51" s="19">
        <f>C51+F51+I51+L51+O51+R51+U51+X51+AA51+AD51+AG51+AJ51+AM51+AP51+AS51+AV51+AY51+BB51+BE51+BH51+BK51+BN51+BQ51</f>
        <v>0</v>
      </c>
      <c r="BV51" s="19">
        <f t="shared" si="16"/>
        <v>0</v>
      </c>
      <c r="BW51" s="30">
        <f t="shared" si="16"/>
        <v>0</v>
      </c>
    </row>
    <row r="52" spans="1:75" ht="24" x14ac:dyDescent="0.2">
      <c r="A52" s="25" t="s">
        <v>88</v>
      </c>
      <c r="B52" s="25" t="s">
        <v>89</v>
      </c>
      <c r="C52" s="19">
        <v>0</v>
      </c>
      <c r="D52" s="19">
        <v>0</v>
      </c>
      <c r="E52" s="20"/>
      <c r="F52" s="19">
        <v>0</v>
      </c>
      <c r="G52" s="19">
        <v>0</v>
      </c>
      <c r="H52" s="20"/>
      <c r="I52" s="19">
        <v>0</v>
      </c>
      <c r="J52" s="19">
        <v>0</v>
      </c>
      <c r="K52" s="20"/>
      <c r="L52" s="19">
        <v>0</v>
      </c>
      <c r="M52" s="19">
        <v>0</v>
      </c>
      <c r="N52" s="20"/>
      <c r="O52" s="19">
        <v>0</v>
      </c>
      <c r="P52" s="26">
        <v>0</v>
      </c>
      <c r="Q52" s="21"/>
      <c r="R52" s="19">
        <v>0</v>
      </c>
      <c r="S52" s="19">
        <v>0</v>
      </c>
      <c r="T52" s="20"/>
      <c r="U52" s="19">
        <v>0</v>
      </c>
      <c r="V52" s="19">
        <v>0</v>
      </c>
      <c r="W52" s="20"/>
      <c r="X52" s="19">
        <v>0</v>
      </c>
      <c r="Y52" s="19">
        <v>0</v>
      </c>
      <c r="Z52" s="20"/>
      <c r="AA52" s="19">
        <v>0</v>
      </c>
      <c r="AB52" s="19">
        <v>0</v>
      </c>
      <c r="AC52" s="20"/>
      <c r="AD52" s="19">
        <v>0</v>
      </c>
      <c r="AE52" s="19">
        <v>0</v>
      </c>
      <c r="AF52" s="21"/>
      <c r="AG52" s="19">
        <v>0</v>
      </c>
      <c r="AH52" s="19">
        <v>0</v>
      </c>
      <c r="AI52" s="20"/>
      <c r="AJ52" s="19">
        <v>0</v>
      </c>
      <c r="AK52" s="19">
        <v>0</v>
      </c>
      <c r="AL52" s="20"/>
      <c r="AM52" s="19">
        <v>0</v>
      </c>
      <c r="AN52" s="19">
        <v>0</v>
      </c>
      <c r="AO52" s="20"/>
      <c r="AP52" s="19">
        <v>0</v>
      </c>
      <c r="AQ52" s="19">
        <v>0</v>
      </c>
      <c r="AR52" s="20"/>
      <c r="AS52" s="19">
        <v>0</v>
      </c>
      <c r="AT52" s="19">
        <v>0</v>
      </c>
      <c r="AU52" s="21"/>
      <c r="AV52" s="19">
        <v>0</v>
      </c>
      <c r="AW52" s="19">
        <v>0</v>
      </c>
      <c r="AX52" s="20"/>
      <c r="AY52" s="19">
        <v>0</v>
      </c>
      <c r="AZ52" s="19">
        <v>0</v>
      </c>
      <c r="BA52" s="20"/>
      <c r="BB52" s="19">
        <v>0</v>
      </c>
      <c r="BC52" s="19">
        <v>0</v>
      </c>
      <c r="BD52" s="20"/>
      <c r="BE52" s="19">
        <v>0</v>
      </c>
      <c r="BF52" s="19">
        <v>0</v>
      </c>
      <c r="BG52" s="20"/>
      <c r="BH52" s="19">
        <v>0</v>
      </c>
      <c r="BI52" s="19">
        <v>0</v>
      </c>
      <c r="BJ52" s="21"/>
      <c r="BK52" s="19">
        <v>0</v>
      </c>
      <c r="BL52" s="19">
        <v>0</v>
      </c>
      <c r="BM52" s="20"/>
      <c r="BN52" s="19">
        <v>4800000</v>
      </c>
      <c r="BO52" s="19">
        <v>0</v>
      </c>
      <c r="BP52" s="20"/>
      <c r="BQ52" s="19">
        <v>0</v>
      </c>
      <c r="BR52" s="24"/>
      <c r="BS52" s="15"/>
      <c r="BT52" s="20"/>
      <c r="BU52" s="19">
        <f>C52+F52+I52+L52+O52+R52+U52+X52+AA52+AD52+AG52+AJ52+AM52+AP52+AS52+AV52+AY52+BB52+BE52+BH52+BK52+BN52+BQ52</f>
        <v>4800000</v>
      </c>
      <c r="BV52" s="19">
        <f t="shared" si="16"/>
        <v>0</v>
      </c>
      <c r="BW52" s="30">
        <f t="shared" si="16"/>
        <v>0</v>
      </c>
    </row>
    <row r="53" spans="1:75" x14ac:dyDescent="0.2">
      <c r="A53" s="27" t="s">
        <v>90</v>
      </c>
      <c r="B53" s="27" t="s">
        <v>91</v>
      </c>
      <c r="C53" s="28">
        <f>SUM(C52)</f>
        <v>0</v>
      </c>
      <c r="D53" s="28">
        <f t="shared" ref="D53:BO53" si="17">SUM(D52)</f>
        <v>0</v>
      </c>
      <c r="E53" s="28">
        <f t="shared" si="17"/>
        <v>0</v>
      </c>
      <c r="F53" s="28">
        <f t="shared" si="17"/>
        <v>0</v>
      </c>
      <c r="G53" s="28">
        <f t="shared" si="17"/>
        <v>0</v>
      </c>
      <c r="H53" s="28">
        <f t="shared" si="17"/>
        <v>0</v>
      </c>
      <c r="I53" s="28">
        <f t="shared" si="17"/>
        <v>0</v>
      </c>
      <c r="J53" s="28">
        <f t="shared" si="17"/>
        <v>0</v>
      </c>
      <c r="K53" s="28">
        <f t="shared" si="17"/>
        <v>0</v>
      </c>
      <c r="L53" s="28">
        <f t="shared" si="17"/>
        <v>0</v>
      </c>
      <c r="M53" s="28">
        <f t="shared" si="17"/>
        <v>0</v>
      </c>
      <c r="N53" s="28">
        <f t="shared" si="17"/>
        <v>0</v>
      </c>
      <c r="O53" s="28">
        <f t="shared" si="17"/>
        <v>0</v>
      </c>
      <c r="P53" s="28">
        <f t="shared" si="17"/>
        <v>0</v>
      </c>
      <c r="Q53" s="28">
        <f t="shared" si="17"/>
        <v>0</v>
      </c>
      <c r="R53" s="28">
        <f t="shared" si="17"/>
        <v>0</v>
      </c>
      <c r="S53" s="28">
        <f t="shared" si="17"/>
        <v>0</v>
      </c>
      <c r="T53" s="28">
        <f t="shared" si="17"/>
        <v>0</v>
      </c>
      <c r="U53" s="28">
        <f t="shared" si="17"/>
        <v>0</v>
      </c>
      <c r="V53" s="28">
        <f t="shared" si="17"/>
        <v>0</v>
      </c>
      <c r="W53" s="28">
        <f t="shared" si="17"/>
        <v>0</v>
      </c>
      <c r="X53" s="28">
        <f t="shared" si="17"/>
        <v>0</v>
      </c>
      <c r="Y53" s="28">
        <f t="shared" si="17"/>
        <v>0</v>
      </c>
      <c r="Z53" s="28">
        <f t="shared" si="17"/>
        <v>0</v>
      </c>
      <c r="AA53" s="28">
        <f t="shared" si="17"/>
        <v>0</v>
      </c>
      <c r="AB53" s="28">
        <f t="shared" si="17"/>
        <v>0</v>
      </c>
      <c r="AC53" s="28">
        <f t="shared" si="17"/>
        <v>0</v>
      </c>
      <c r="AD53" s="28">
        <f t="shared" si="17"/>
        <v>0</v>
      </c>
      <c r="AE53" s="28">
        <f t="shared" si="17"/>
        <v>0</v>
      </c>
      <c r="AF53" s="28">
        <f t="shared" si="17"/>
        <v>0</v>
      </c>
      <c r="AG53" s="28">
        <f t="shared" si="17"/>
        <v>0</v>
      </c>
      <c r="AH53" s="28">
        <f t="shared" si="17"/>
        <v>0</v>
      </c>
      <c r="AI53" s="28">
        <f t="shared" si="17"/>
        <v>0</v>
      </c>
      <c r="AJ53" s="28">
        <f t="shared" si="17"/>
        <v>0</v>
      </c>
      <c r="AK53" s="28">
        <f t="shared" si="17"/>
        <v>0</v>
      </c>
      <c r="AL53" s="28">
        <f t="shared" si="17"/>
        <v>0</v>
      </c>
      <c r="AM53" s="28">
        <f t="shared" si="17"/>
        <v>0</v>
      </c>
      <c r="AN53" s="28">
        <f t="shared" si="17"/>
        <v>0</v>
      </c>
      <c r="AO53" s="28">
        <f t="shared" si="17"/>
        <v>0</v>
      </c>
      <c r="AP53" s="28">
        <f t="shared" si="17"/>
        <v>0</v>
      </c>
      <c r="AQ53" s="28">
        <f t="shared" si="17"/>
        <v>0</v>
      </c>
      <c r="AR53" s="28">
        <f t="shared" si="17"/>
        <v>0</v>
      </c>
      <c r="AS53" s="28">
        <f t="shared" si="17"/>
        <v>0</v>
      </c>
      <c r="AT53" s="28">
        <f t="shared" si="17"/>
        <v>0</v>
      </c>
      <c r="AU53" s="28">
        <f t="shared" si="17"/>
        <v>0</v>
      </c>
      <c r="AV53" s="28">
        <f t="shared" si="17"/>
        <v>0</v>
      </c>
      <c r="AW53" s="28">
        <f t="shared" si="17"/>
        <v>0</v>
      </c>
      <c r="AX53" s="28">
        <f t="shared" si="17"/>
        <v>0</v>
      </c>
      <c r="AY53" s="28">
        <f t="shared" si="17"/>
        <v>0</v>
      </c>
      <c r="AZ53" s="28">
        <f t="shared" si="17"/>
        <v>0</v>
      </c>
      <c r="BA53" s="28">
        <f t="shared" si="17"/>
        <v>0</v>
      </c>
      <c r="BB53" s="28">
        <f t="shared" si="17"/>
        <v>0</v>
      </c>
      <c r="BC53" s="28">
        <f t="shared" si="17"/>
        <v>0</v>
      </c>
      <c r="BD53" s="28">
        <f t="shared" si="17"/>
        <v>0</v>
      </c>
      <c r="BE53" s="28">
        <f t="shared" si="17"/>
        <v>0</v>
      </c>
      <c r="BF53" s="28">
        <f t="shared" si="17"/>
        <v>0</v>
      </c>
      <c r="BG53" s="28">
        <f t="shared" si="17"/>
        <v>0</v>
      </c>
      <c r="BH53" s="28">
        <f t="shared" si="17"/>
        <v>0</v>
      </c>
      <c r="BI53" s="28">
        <f t="shared" si="17"/>
        <v>0</v>
      </c>
      <c r="BJ53" s="28">
        <f t="shared" si="17"/>
        <v>0</v>
      </c>
      <c r="BK53" s="28">
        <f t="shared" si="17"/>
        <v>0</v>
      </c>
      <c r="BL53" s="28">
        <f t="shared" si="17"/>
        <v>0</v>
      </c>
      <c r="BM53" s="28">
        <f t="shared" si="17"/>
        <v>0</v>
      </c>
      <c r="BN53" s="28">
        <f t="shared" si="17"/>
        <v>4800000</v>
      </c>
      <c r="BO53" s="28">
        <f t="shared" si="17"/>
        <v>0</v>
      </c>
      <c r="BP53" s="28">
        <f t="shared" ref="BP53:BW53" si="18">SUM(BP52)</f>
        <v>0</v>
      </c>
      <c r="BQ53" s="28">
        <f t="shared" si="18"/>
        <v>0</v>
      </c>
      <c r="BR53" s="28">
        <f t="shared" si="18"/>
        <v>0</v>
      </c>
      <c r="BS53" s="28">
        <f t="shared" si="18"/>
        <v>0</v>
      </c>
      <c r="BT53" s="28">
        <f t="shared" si="18"/>
        <v>0</v>
      </c>
      <c r="BU53" s="28">
        <f t="shared" si="18"/>
        <v>4800000</v>
      </c>
      <c r="BV53" s="28">
        <f t="shared" si="18"/>
        <v>0</v>
      </c>
      <c r="BW53" s="32">
        <f t="shared" si="18"/>
        <v>0</v>
      </c>
    </row>
    <row r="54" spans="1:75" x14ac:dyDescent="0.2">
      <c r="A54" s="15"/>
      <c r="B54" s="15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9"/>
      <c r="Q54" s="21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1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1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1"/>
      <c r="BK54" s="20"/>
      <c r="BL54" s="20"/>
      <c r="BM54" s="20"/>
      <c r="BN54" s="20"/>
      <c r="BO54" s="20"/>
      <c r="BP54" s="20"/>
      <c r="BQ54" s="20"/>
      <c r="BR54" s="24"/>
      <c r="BS54" s="15"/>
      <c r="BT54" s="20"/>
      <c r="BU54" s="19">
        <f>C54+F54+I54+L54+O54+R54+U54+X54+AA54+AD54+AG54+AJ54+AM54+AP54+AS54+AV54+AY54+BB54+BE54+BH54+BK54+BN54+BQ54</f>
        <v>0</v>
      </c>
      <c r="BV54" s="19">
        <f t="shared" ref="BV54:BW57" si="19">D54+G54+J54+M54+P54+S54+V54+Y54+AB54+AE54+AH54+AK54+AN54+AQ54+AT54+AW54+AZ54+BC54+BF54+BI54+BL54+BO54+BR54</f>
        <v>0</v>
      </c>
      <c r="BW54" s="30">
        <f t="shared" si="19"/>
        <v>0</v>
      </c>
    </row>
    <row r="55" spans="1:75" x14ac:dyDescent="0.2">
      <c r="A55" s="15"/>
      <c r="B55" s="16" t="s">
        <v>92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9"/>
      <c r="Q55" s="21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1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1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1"/>
      <c r="BK55" s="20"/>
      <c r="BL55" s="20"/>
      <c r="BM55" s="20"/>
      <c r="BN55" s="20"/>
      <c r="BO55" s="20"/>
      <c r="BP55" s="20"/>
      <c r="BQ55" s="20"/>
      <c r="BR55" s="24"/>
      <c r="BS55" s="15"/>
      <c r="BT55" s="20"/>
      <c r="BU55" s="19">
        <f>C55+F55+I55+L55+O55+R55+U55+X55+AA55+AD55+AG55+AJ55+AM55+AP55+AS55+AV55+AY55+BB55+BE55+BH55+BK55+BN55+BQ55</f>
        <v>0</v>
      </c>
      <c r="BV55" s="19">
        <f t="shared" si="19"/>
        <v>0</v>
      </c>
      <c r="BW55" s="30">
        <f t="shared" si="19"/>
        <v>0</v>
      </c>
    </row>
    <row r="56" spans="1:75" x14ac:dyDescent="0.2">
      <c r="A56" s="25" t="s">
        <v>93</v>
      </c>
      <c r="B56" s="25" t="s">
        <v>94</v>
      </c>
      <c r="C56" s="19">
        <v>0</v>
      </c>
      <c r="D56" s="19">
        <v>0</v>
      </c>
      <c r="E56" s="20"/>
      <c r="F56" s="19">
        <v>0</v>
      </c>
      <c r="G56" s="19">
        <v>0</v>
      </c>
      <c r="H56" s="20"/>
      <c r="I56" s="19">
        <v>0</v>
      </c>
      <c r="J56" s="19">
        <v>0</v>
      </c>
      <c r="K56" s="20"/>
      <c r="L56" s="19">
        <v>0</v>
      </c>
      <c r="M56" s="19">
        <v>0</v>
      </c>
      <c r="N56" s="20"/>
      <c r="O56" s="19">
        <v>0</v>
      </c>
      <c r="P56" s="26">
        <v>0</v>
      </c>
      <c r="Q56" s="21"/>
      <c r="R56" s="19">
        <v>0</v>
      </c>
      <c r="S56" s="19">
        <v>0</v>
      </c>
      <c r="T56" s="20"/>
      <c r="U56" s="19">
        <v>0</v>
      </c>
      <c r="V56" s="19">
        <v>0</v>
      </c>
      <c r="W56" s="20"/>
      <c r="X56" s="19">
        <v>0</v>
      </c>
      <c r="Y56" s="19">
        <v>0</v>
      </c>
      <c r="Z56" s="20"/>
      <c r="AA56" s="19">
        <v>0</v>
      </c>
      <c r="AB56" s="19">
        <v>0</v>
      </c>
      <c r="AC56" s="20"/>
      <c r="AD56" s="19">
        <v>0</v>
      </c>
      <c r="AE56" s="19">
        <v>0</v>
      </c>
      <c r="AF56" s="21"/>
      <c r="AG56" s="19">
        <v>0</v>
      </c>
      <c r="AH56" s="19">
        <v>0</v>
      </c>
      <c r="AI56" s="20"/>
      <c r="AJ56" s="19">
        <v>0</v>
      </c>
      <c r="AK56" s="19">
        <v>0</v>
      </c>
      <c r="AL56" s="20"/>
      <c r="AM56" s="19">
        <v>0</v>
      </c>
      <c r="AN56" s="19">
        <v>0</v>
      </c>
      <c r="AO56" s="20"/>
      <c r="AP56" s="19">
        <v>0</v>
      </c>
      <c r="AQ56" s="19">
        <v>0</v>
      </c>
      <c r="AR56" s="20"/>
      <c r="AS56" s="19">
        <v>0</v>
      </c>
      <c r="AT56" s="19">
        <v>0</v>
      </c>
      <c r="AU56" s="21"/>
      <c r="AV56" s="19">
        <v>0</v>
      </c>
      <c r="AW56" s="19">
        <v>0</v>
      </c>
      <c r="AX56" s="20"/>
      <c r="AY56" s="19">
        <v>0</v>
      </c>
      <c r="AZ56" s="19">
        <v>0</v>
      </c>
      <c r="BA56" s="20"/>
      <c r="BB56" s="19">
        <v>0</v>
      </c>
      <c r="BC56" s="19">
        <v>0</v>
      </c>
      <c r="BD56" s="20"/>
      <c r="BE56" s="19">
        <v>0</v>
      </c>
      <c r="BF56" s="19">
        <v>0</v>
      </c>
      <c r="BG56" s="20"/>
      <c r="BH56" s="19">
        <v>0</v>
      </c>
      <c r="BI56" s="19">
        <v>0</v>
      </c>
      <c r="BJ56" s="21"/>
      <c r="BK56" s="19">
        <v>0</v>
      </c>
      <c r="BL56" s="19">
        <v>0</v>
      </c>
      <c r="BM56" s="20"/>
      <c r="BN56" s="19">
        <v>0</v>
      </c>
      <c r="BO56" s="19">
        <v>0</v>
      </c>
      <c r="BP56" s="20"/>
      <c r="BQ56" s="19">
        <v>2305000</v>
      </c>
      <c r="BR56" s="24"/>
      <c r="BS56" s="15"/>
      <c r="BT56" s="20"/>
      <c r="BU56" s="19">
        <f>C56+F56+I56+L56+O56+R56+U56+X56+AA56+AD56+AG56+AJ56+AM56+AP56+AS56+AV56+AY56+BB56+BE56+BH56+BK56+BN56+BQ56</f>
        <v>2305000</v>
      </c>
      <c r="BV56" s="19">
        <f t="shared" si="19"/>
        <v>0</v>
      </c>
      <c r="BW56" s="30">
        <f t="shared" si="19"/>
        <v>0</v>
      </c>
    </row>
    <row r="57" spans="1:75" x14ac:dyDescent="0.2">
      <c r="A57" s="25" t="s">
        <v>95</v>
      </c>
      <c r="B57" s="25" t="s">
        <v>96</v>
      </c>
      <c r="C57" s="19">
        <v>0</v>
      </c>
      <c r="D57" s="19">
        <v>0</v>
      </c>
      <c r="E57" s="20"/>
      <c r="F57" s="19">
        <v>0</v>
      </c>
      <c r="G57" s="19">
        <v>0</v>
      </c>
      <c r="H57" s="20"/>
      <c r="I57" s="19">
        <v>0</v>
      </c>
      <c r="J57" s="19">
        <v>0</v>
      </c>
      <c r="K57" s="20"/>
      <c r="L57" s="19">
        <v>0</v>
      </c>
      <c r="M57" s="19">
        <v>0</v>
      </c>
      <c r="N57" s="20"/>
      <c r="O57" s="19">
        <v>0</v>
      </c>
      <c r="P57" s="26">
        <v>0</v>
      </c>
      <c r="Q57" s="21"/>
      <c r="R57" s="19">
        <v>0</v>
      </c>
      <c r="S57" s="19">
        <v>0</v>
      </c>
      <c r="T57" s="20"/>
      <c r="U57" s="19">
        <v>0</v>
      </c>
      <c r="V57" s="19">
        <v>0</v>
      </c>
      <c r="W57" s="20"/>
      <c r="X57" s="19">
        <v>0</v>
      </c>
      <c r="Y57" s="19">
        <v>0</v>
      </c>
      <c r="Z57" s="20"/>
      <c r="AA57" s="19">
        <v>0</v>
      </c>
      <c r="AB57" s="19">
        <v>0</v>
      </c>
      <c r="AC57" s="20"/>
      <c r="AD57" s="19">
        <v>0</v>
      </c>
      <c r="AE57" s="19">
        <v>0</v>
      </c>
      <c r="AF57" s="21"/>
      <c r="AG57" s="19">
        <v>0</v>
      </c>
      <c r="AH57" s="19">
        <v>0</v>
      </c>
      <c r="AI57" s="20"/>
      <c r="AJ57" s="19">
        <v>0</v>
      </c>
      <c r="AK57" s="19">
        <v>0</v>
      </c>
      <c r="AL57" s="20"/>
      <c r="AM57" s="19">
        <v>0</v>
      </c>
      <c r="AN57" s="19">
        <v>0</v>
      </c>
      <c r="AO57" s="20"/>
      <c r="AP57" s="19">
        <v>0</v>
      </c>
      <c r="AQ57" s="19">
        <v>0</v>
      </c>
      <c r="AR57" s="20"/>
      <c r="AS57" s="19">
        <v>0</v>
      </c>
      <c r="AT57" s="19">
        <v>0</v>
      </c>
      <c r="AU57" s="21"/>
      <c r="AV57" s="19">
        <v>0</v>
      </c>
      <c r="AW57" s="19">
        <v>0</v>
      </c>
      <c r="AX57" s="20"/>
      <c r="AY57" s="19">
        <v>0</v>
      </c>
      <c r="AZ57" s="19">
        <v>0</v>
      </c>
      <c r="BA57" s="20"/>
      <c r="BB57" s="19">
        <v>0</v>
      </c>
      <c r="BC57" s="19">
        <v>0</v>
      </c>
      <c r="BD57" s="20"/>
      <c r="BE57" s="19">
        <v>0</v>
      </c>
      <c r="BF57" s="19">
        <v>0</v>
      </c>
      <c r="BG57" s="20"/>
      <c r="BH57" s="19">
        <v>0</v>
      </c>
      <c r="BI57" s="19">
        <v>0</v>
      </c>
      <c r="BJ57" s="21"/>
      <c r="BK57" s="19">
        <v>0</v>
      </c>
      <c r="BL57" s="19">
        <v>0</v>
      </c>
      <c r="BM57" s="20"/>
      <c r="BN57" s="19">
        <v>0</v>
      </c>
      <c r="BO57" s="19">
        <v>0</v>
      </c>
      <c r="BP57" s="20"/>
      <c r="BQ57" s="19">
        <v>600000</v>
      </c>
      <c r="BR57" s="24"/>
      <c r="BS57" s="15"/>
      <c r="BT57" s="20"/>
      <c r="BU57" s="19">
        <f>C57+F57+I57+L57+O57+R57+U57+X57+AA57+AD57+AG57+AJ57+AM57+AP57+AS57+AV57+AY57+BB57+BE57+BH57+BK57+BN57+BQ57</f>
        <v>600000</v>
      </c>
      <c r="BV57" s="19">
        <f t="shared" si="19"/>
        <v>0</v>
      </c>
      <c r="BW57" s="30">
        <f t="shared" si="19"/>
        <v>0</v>
      </c>
    </row>
    <row r="58" spans="1:75" x14ac:dyDescent="0.2">
      <c r="A58" s="27" t="s">
        <v>97</v>
      </c>
      <c r="B58" s="27" t="s">
        <v>98</v>
      </c>
      <c r="C58" s="28">
        <f>SUM(C56:C57)</f>
        <v>0</v>
      </c>
      <c r="D58" s="28">
        <f t="shared" ref="D58:BO58" si="20">SUM(D56:D57)</f>
        <v>0</v>
      </c>
      <c r="E58" s="28">
        <f t="shared" si="20"/>
        <v>0</v>
      </c>
      <c r="F58" s="28">
        <f t="shared" si="20"/>
        <v>0</v>
      </c>
      <c r="G58" s="28">
        <f t="shared" si="20"/>
        <v>0</v>
      </c>
      <c r="H58" s="28">
        <f t="shared" si="20"/>
        <v>0</v>
      </c>
      <c r="I58" s="28">
        <f t="shared" si="20"/>
        <v>0</v>
      </c>
      <c r="J58" s="28">
        <f t="shared" si="20"/>
        <v>0</v>
      </c>
      <c r="K58" s="28">
        <f t="shared" si="20"/>
        <v>0</v>
      </c>
      <c r="L58" s="28">
        <f t="shared" si="20"/>
        <v>0</v>
      </c>
      <c r="M58" s="28">
        <f t="shared" si="20"/>
        <v>0</v>
      </c>
      <c r="N58" s="28">
        <f t="shared" si="20"/>
        <v>0</v>
      </c>
      <c r="O58" s="28">
        <f t="shared" si="20"/>
        <v>0</v>
      </c>
      <c r="P58" s="28">
        <f t="shared" si="20"/>
        <v>0</v>
      </c>
      <c r="Q58" s="28">
        <f t="shared" si="20"/>
        <v>0</v>
      </c>
      <c r="R58" s="28">
        <f t="shared" si="20"/>
        <v>0</v>
      </c>
      <c r="S58" s="28">
        <f t="shared" si="20"/>
        <v>0</v>
      </c>
      <c r="T58" s="28">
        <f t="shared" si="20"/>
        <v>0</v>
      </c>
      <c r="U58" s="28">
        <f t="shared" si="20"/>
        <v>0</v>
      </c>
      <c r="V58" s="28">
        <f t="shared" si="20"/>
        <v>0</v>
      </c>
      <c r="W58" s="28">
        <f t="shared" si="20"/>
        <v>0</v>
      </c>
      <c r="X58" s="28">
        <f t="shared" si="20"/>
        <v>0</v>
      </c>
      <c r="Y58" s="28">
        <f t="shared" si="20"/>
        <v>0</v>
      </c>
      <c r="Z58" s="28">
        <f t="shared" si="20"/>
        <v>0</v>
      </c>
      <c r="AA58" s="28">
        <f t="shared" si="20"/>
        <v>0</v>
      </c>
      <c r="AB58" s="28">
        <f t="shared" si="20"/>
        <v>0</v>
      </c>
      <c r="AC58" s="28">
        <f t="shared" si="20"/>
        <v>0</v>
      </c>
      <c r="AD58" s="28">
        <f t="shared" si="20"/>
        <v>0</v>
      </c>
      <c r="AE58" s="28">
        <f t="shared" si="20"/>
        <v>0</v>
      </c>
      <c r="AF58" s="28">
        <f t="shared" si="20"/>
        <v>0</v>
      </c>
      <c r="AG58" s="28">
        <f t="shared" si="20"/>
        <v>0</v>
      </c>
      <c r="AH58" s="28">
        <f t="shared" si="20"/>
        <v>0</v>
      </c>
      <c r="AI58" s="28">
        <f t="shared" si="20"/>
        <v>0</v>
      </c>
      <c r="AJ58" s="28">
        <f t="shared" si="20"/>
        <v>0</v>
      </c>
      <c r="AK58" s="28">
        <f t="shared" si="20"/>
        <v>0</v>
      </c>
      <c r="AL58" s="28">
        <f t="shared" si="20"/>
        <v>0</v>
      </c>
      <c r="AM58" s="28">
        <f t="shared" si="20"/>
        <v>0</v>
      </c>
      <c r="AN58" s="28">
        <f t="shared" si="20"/>
        <v>0</v>
      </c>
      <c r="AO58" s="28">
        <f t="shared" si="20"/>
        <v>0</v>
      </c>
      <c r="AP58" s="28">
        <f t="shared" si="20"/>
        <v>0</v>
      </c>
      <c r="AQ58" s="28">
        <f t="shared" si="20"/>
        <v>0</v>
      </c>
      <c r="AR58" s="28">
        <f t="shared" si="20"/>
        <v>0</v>
      </c>
      <c r="AS58" s="28">
        <f t="shared" si="20"/>
        <v>0</v>
      </c>
      <c r="AT58" s="28">
        <f t="shared" si="20"/>
        <v>0</v>
      </c>
      <c r="AU58" s="28">
        <f t="shared" si="20"/>
        <v>0</v>
      </c>
      <c r="AV58" s="28">
        <f t="shared" si="20"/>
        <v>0</v>
      </c>
      <c r="AW58" s="28">
        <f t="shared" si="20"/>
        <v>0</v>
      </c>
      <c r="AX58" s="28">
        <f t="shared" si="20"/>
        <v>0</v>
      </c>
      <c r="AY58" s="28">
        <f t="shared" si="20"/>
        <v>0</v>
      </c>
      <c r="AZ58" s="28">
        <f t="shared" si="20"/>
        <v>0</v>
      </c>
      <c r="BA58" s="28">
        <f t="shared" si="20"/>
        <v>0</v>
      </c>
      <c r="BB58" s="28">
        <f t="shared" si="20"/>
        <v>0</v>
      </c>
      <c r="BC58" s="28">
        <f t="shared" si="20"/>
        <v>0</v>
      </c>
      <c r="BD58" s="28">
        <f t="shared" si="20"/>
        <v>0</v>
      </c>
      <c r="BE58" s="28">
        <f t="shared" si="20"/>
        <v>0</v>
      </c>
      <c r="BF58" s="28">
        <f t="shared" si="20"/>
        <v>0</v>
      </c>
      <c r="BG58" s="28">
        <f t="shared" si="20"/>
        <v>0</v>
      </c>
      <c r="BH58" s="28">
        <f t="shared" si="20"/>
        <v>0</v>
      </c>
      <c r="BI58" s="28">
        <f t="shared" si="20"/>
        <v>0</v>
      </c>
      <c r="BJ58" s="28">
        <f t="shared" si="20"/>
        <v>0</v>
      </c>
      <c r="BK58" s="28">
        <f t="shared" si="20"/>
        <v>0</v>
      </c>
      <c r="BL58" s="28">
        <f t="shared" si="20"/>
        <v>0</v>
      </c>
      <c r="BM58" s="28">
        <f t="shared" si="20"/>
        <v>0</v>
      </c>
      <c r="BN58" s="28">
        <f t="shared" si="20"/>
        <v>0</v>
      </c>
      <c r="BO58" s="28">
        <f t="shared" si="20"/>
        <v>0</v>
      </c>
      <c r="BP58" s="28">
        <f t="shared" ref="BP58:BW58" si="21">SUM(BP56:BP57)</f>
        <v>0</v>
      </c>
      <c r="BQ58" s="28">
        <f t="shared" si="21"/>
        <v>2905000</v>
      </c>
      <c r="BR58" s="28">
        <f t="shared" si="21"/>
        <v>0</v>
      </c>
      <c r="BS58" s="28">
        <f t="shared" si="21"/>
        <v>0</v>
      </c>
      <c r="BT58" s="28">
        <f t="shared" si="21"/>
        <v>0</v>
      </c>
      <c r="BU58" s="28">
        <f t="shared" si="21"/>
        <v>2905000</v>
      </c>
      <c r="BV58" s="28">
        <f t="shared" si="21"/>
        <v>0</v>
      </c>
      <c r="BW58" s="32">
        <f t="shared" si="21"/>
        <v>0</v>
      </c>
    </row>
    <row r="59" spans="1:75" x14ac:dyDescent="0.2">
      <c r="A59" s="96" t="s">
        <v>99</v>
      </c>
      <c r="B59" s="97"/>
      <c r="C59" s="33">
        <f t="shared" ref="C59:AH59" si="22">C26+C34+C41+C48+C53+C58</f>
        <v>2506243.39</v>
      </c>
      <c r="D59" s="33">
        <f t="shared" si="22"/>
        <v>16604.75</v>
      </c>
      <c r="E59" s="33">
        <f t="shared" si="22"/>
        <v>0</v>
      </c>
      <c r="F59" s="33">
        <f t="shared" si="22"/>
        <v>0</v>
      </c>
      <c r="G59" s="33">
        <f t="shared" si="22"/>
        <v>0</v>
      </c>
      <c r="H59" s="33">
        <f t="shared" si="22"/>
        <v>0</v>
      </c>
      <c r="I59" s="33">
        <f t="shared" si="22"/>
        <v>2730558.11</v>
      </c>
      <c r="J59" s="33">
        <f t="shared" si="22"/>
        <v>17263.400000000001</v>
      </c>
      <c r="K59" s="33">
        <f t="shared" si="22"/>
        <v>0</v>
      </c>
      <c r="L59" s="33">
        <f t="shared" si="22"/>
        <v>7170249.5999999987</v>
      </c>
      <c r="M59" s="33">
        <f t="shared" si="22"/>
        <v>16812.509999999998</v>
      </c>
      <c r="N59" s="33">
        <f t="shared" si="22"/>
        <v>0</v>
      </c>
      <c r="O59" s="33">
        <f t="shared" si="22"/>
        <v>1339208.98</v>
      </c>
      <c r="P59" s="33">
        <f t="shared" si="22"/>
        <v>1984.5</v>
      </c>
      <c r="Q59" s="33">
        <f t="shared" si="22"/>
        <v>0</v>
      </c>
      <c r="R59" s="33">
        <f t="shared" si="22"/>
        <v>361551</v>
      </c>
      <c r="S59" s="33">
        <f t="shared" si="22"/>
        <v>0</v>
      </c>
      <c r="T59" s="33">
        <f t="shared" si="22"/>
        <v>0</v>
      </c>
      <c r="U59" s="33">
        <f t="shared" si="22"/>
        <v>11500</v>
      </c>
      <c r="V59" s="33">
        <f t="shared" si="22"/>
        <v>0</v>
      </c>
      <c r="W59" s="33">
        <f t="shared" si="22"/>
        <v>0</v>
      </c>
      <c r="X59" s="33">
        <f t="shared" si="22"/>
        <v>141514.48000000001</v>
      </c>
      <c r="Y59" s="33">
        <f t="shared" si="22"/>
        <v>5142.1400000000003</v>
      </c>
      <c r="Z59" s="33">
        <f t="shared" si="22"/>
        <v>0</v>
      </c>
      <c r="AA59" s="33">
        <f t="shared" si="22"/>
        <v>0</v>
      </c>
      <c r="AB59" s="33">
        <f t="shared" si="22"/>
        <v>0</v>
      </c>
      <c r="AC59" s="33">
        <f t="shared" si="22"/>
        <v>0</v>
      </c>
      <c r="AD59" s="33">
        <f t="shared" si="22"/>
        <v>167500</v>
      </c>
      <c r="AE59" s="33">
        <f t="shared" si="22"/>
        <v>0</v>
      </c>
      <c r="AF59" s="33">
        <f t="shared" si="22"/>
        <v>0</v>
      </c>
      <c r="AG59" s="33">
        <f t="shared" si="22"/>
        <v>25000</v>
      </c>
      <c r="AH59" s="33">
        <f t="shared" si="22"/>
        <v>0</v>
      </c>
      <c r="AI59" s="33">
        <f t="shared" ref="AI59:BN59" si="23">AI26+AI34+AI41+AI48+AI53+AI58</f>
        <v>0</v>
      </c>
      <c r="AJ59" s="33">
        <f t="shared" si="23"/>
        <v>9705539.7999999989</v>
      </c>
      <c r="AK59" s="33">
        <f t="shared" si="23"/>
        <v>12007.33</v>
      </c>
      <c r="AL59" s="33">
        <f t="shared" si="23"/>
        <v>0</v>
      </c>
      <c r="AM59" s="33">
        <f t="shared" si="23"/>
        <v>0</v>
      </c>
      <c r="AN59" s="33">
        <f t="shared" si="23"/>
        <v>0</v>
      </c>
      <c r="AO59" s="33">
        <f t="shared" si="23"/>
        <v>0</v>
      </c>
      <c r="AP59" s="33">
        <f t="shared" si="23"/>
        <v>241082.95</v>
      </c>
      <c r="AQ59" s="33">
        <f t="shared" si="23"/>
        <v>2978</v>
      </c>
      <c r="AR59" s="33">
        <f t="shared" si="23"/>
        <v>0</v>
      </c>
      <c r="AS59" s="33">
        <f t="shared" si="23"/>
        <v>20500</v>
      </c>
      <c r="AT59" s="33">
        <f t="shared" si="23"/>
        <v>0</v>
      </c>
      <c r="AU59" s="33">
        <f t="shared" si="23"/>
        <v>0</v>
      </c>
      <c r="AV59" s="33">
        <f t="shared" si="23"/>
        <v>0</v>
      </c>
      <c r="AW59" s="33">
        <f t="shared" si="23"/>
        <v>0</v>
      </c>
      <c r="AX59" s="33">
        <f t="shared" si="23"/>
        <v>0</v>
      </c>
      <c r="AY59" s="33">
        <f t="shared" si="23"/>
        <v>13000</v>
      </c>
      <c r="AZ59" s="33">
        <f t="shared" si="23"/>
        <v>0</v>
      </c>
      <c r="BA59" s="33">
        <f t="shared" si="23"/>
        <v>0</v>
      </c>
      <c r="BB59" s="33">
        <f t="shared" si="23"/>
        <v>0</v>
      </c>
      <c r="BC59" s="33">
        <f t="shared" si="23"/>
        <v>0</v>
      </c>
      <c r="BD59" s="33">
        <f t="shared" si="23"/>
        <v>0</v>
      </c>
      <c r="BE59" s="33">
        <f t="shared" si="23"/>
        <v>0</v>
      </c>
      <c r="BF59" s="33">
        <f t="shared" si="23"/>
        <v>0</v>
      </c>
      <c r="BG59" s="33">
        <f t="shared" si="23"/>
        <v>0</v>
      </c>
      <c r="BH59" s="33">
        <f t="shared" si="23"/>
        <v>707928.54</v>
      </c>
      <c r="BI59" s="33">
        <f t="shared" si="23"/>
        <v>0</v>
      </c>
      <c r="BJ59" s="33">
        <f t="shared" si="23"/>
        <v>0</v>
      </c>
      <c r="BK59" s="33">
        <f t="shared" si="23"/>
        <v>0</v>
      </c>
      <c r="BL59" s="33">
        <f t="shared" si="23"/>
        <v>0</v>
      </c>
      <c r="BM59" s="33">
        <f t="shared" si="23"/>
        <v>0</v>
      </c>
      <c r="BN59" s="33">
        <f t="shared" si="23"/>
        <v>4800000</v>
      </c>
      <c r="BO59" s="33">
        <f t="shared" ref="BO59:BW59" si="24">BO26+BO34+BO41+BO48+BO53+BO58</f>
        <v>0</v>
      </c>
      <c r="BP59" s="33">
        <f t="shared" si="24"/>
        <v>0</v>
      </c>
      <c r="BQ59" s="33">
        <f t="shared" si="24"/>
        <v>2905000</v>
      </c>
      <c r="BR59" s="33">
        <f t="shared" si="24"/>
        <v>0</v>
      </c>
      <c r="BS59" s="33">
        <f t="shared" si="24"/>
        <v>0</v>
      </c>
      <c r="BT59" s="33">
        <f t="shared" si="24"/>
        <v>0</v>
      </c>
      <c r="BU59" s="33">
        <f t="shared" si="24"/>
        <v>32846376.850000001</v>
      </c>
      <c r="BV59" s="33">
        <f t="shared" si="24"/>
        <v>72792.63</v>
      </c>
      <c r="BW59" s="34">
        <f t="shared" si="24"/>
        <v>0</v>
      </c>
    </row>
    <row r="60" spans="1: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</sheetData>
  <mergeCells count="101">
    <mergeCell ref="E12:E13"/>
    <mergeCell ref="A1:B1"/>
    <mergeCell ref="A3:B3"/>
    <mergeCell ref="A5:B6"/>
    <mergeCell ref="I10:K10"/>
    <mergeCell ref="L10:N10"/>
    <mergeCell ref="A8:B8"/>
    <mergeCell ref="O10:Q10"/>
    <mergeCell ref="C11:E11"/>
    <mergeCell ref="F11:H11"/>
    <mergeCell ref="I11:K11"/>
    <mergeCell ref="L11:N11"/>
    <mergeCell ref="O11:Q11"/>
    <mergeCell ref="C10:E10"/>
    <mergeCell ref="F10:H10"/>
    <mergeCell ref="A59:B59"/>
    <mergeCell ref="O12:P12"/>
    <mergeCell ref="F12:G12"/>
    <mergeCell ref="H12:H13"/>
    <mergeCell ref="I12:J12"/>
    <mergeCell ref="K12:K13"/>
    <mergeCell ref="L12:M12"/>
    <mergeCell ref="N12:N13"/>
    <mergeCell ref="A10:B13"/>
    <mergeCell ref="C12:D12"/>
    <mergeCell ref="U10:W10"/>
    <mergeCell ref="X10:Z10"/>
    <mergeCell ref="AA10:AC10"/>
    <mergeCell ref="AD10:AF10"/>
    <mergeCell ref="U11:W11"/>
    <mergeCell ref="X11:Z11"/>
    <mergeCell ref="AA11:AC11"/>
    <mergeCell ref="AD11:AF11"/>
    <mergeCell ref="AF12:AF13"/>
    <mergeCell ref="U12:V12"/>
    <mergeCell ref="W12:W13"/>
    <mergeCell ref="X12:Y12"/>
    <mergeCell ref="Z12:Z13"/>
    <mergeCell ref="AA12:AB12"/>
    <mergeCell ref="AC12:AC13"/>
    <mergeCell ref="BT10:BT11"/>
    <mergeCell ref="BU10:BW11"/>
    <mergeCell ref="BQ11:BS11"/>
    <mergeCell ref="BN12:BO12"/>
    <mergeCell ref="BP12:BP13"/>
    <mergeCell ref="BQ12:BR12"/>
    <mergeCell ref="BS12:BS13"/>
    <mergeCell ref="BT12:BT13"/>
    <mergeCell ref="BU12:BV12"/>
    <mergeCell ref="BW12:BW13"/>
    <mergeCell ref="BN10:BP10"/>
    <mergeCell ref="BK11:BM11"/>
    <mergeCell ref="BN11:BP11"/>
    <mergeCell ref="BK12:BL12"/>
    <mergeCell ref="BM12:BM13"/>
    <mergeCell ref="BQ10:BS10"/>
    <mergeCell ref="BH12:BI12"/>
    <mergeCell ref="BJ12:BJ13"/>
    <mergeCell ref="BB10:BD10"/>
    <mergeCell ref="BE10:BG10"/>
    <mergeCell ref="BH10:BJ10"/>
    <mergeCell ref="BK10:BM10"/>
    <mergeCell ref="BB12:BC12"/>
    <mergeCell ref="BB11:BD11"/>
    <mergeCell ref="BE11:BG11"/>
    <mergeCell ref="BH11:BJ11"/>
    <mergeCell ref="AP12:AQ12"/>
    <mergeCell ref="AR12:AR13"/>
    <mergeCell ref="AS12:AT12"/>
    <mergeCell ref="AU12:AU13"/>
    <mergeCell ref="BD12:BD13"/>
    <mergeCell ref="BE12:BF12"/>
    <mergeCell ref="BG12:BG13"/>
    <mergeCell ref="AV10:AX10"/>
    <mergeCell ref="AY10:BA10"/>
    <mergeCell ref="AV12:AW12"/>
    <mergeCell ref="AX12:AX13"/>
    <mergeCell ref="AY12:AZ12"/>
    <mergeCell ref="BA12:BA13"/>
    <mergeCell ref="AV11:AX11"/>
    <mergeCell ref="AY11:BA11"/>
    <mergeCell ref="Q12:Q13"/>
    <mergeCell ref="AP10:AR10"/>
    <mergeCell ref="AS10:AU10"/>
    <mergeCell ref="AP11:AR11"/>
    <mergeCell ref="AS11:AU11"/>
    <mergeCell ref="AI12:AI13"/>
    <mergeCell ref="AJ12:AK12"/>
    <mergeCell ref="AL12:AL13"/>
    <mergeCell ref="AM12:AN12"/>
    <mergeCell ref="AO12:AO13"/>
    <mergeCell ref="R11:T11"/>
    <mergeCell ref="R12:S12"/>
    <mergeCell ref="AG10:AI10"/>
    <mergeCell ref="AJ10:AL10"/>
    <mergeCell ref="AM10:AO10"/>
    <mergeCell ref="AG11:AI11"/>
    <mergeCell ref="AJ11:AL11"/>
    <mergeCell ref="AM11:AO11"/>
    <mergeCell ref="AG12:AH12"/>
    <mergeCell ref="AD12:AE12"/>
  </mergeCells>
  <printOptions horizontalCentered="1"/>
  <pageMargins left="0.15748031496062992" right="0.15748031496062992" top="0.19685039370078741" bottom="0.19685039370078741" header="0.31496062992125984" footer="0.31496062992125984"/>
  <pageSetup paperSize="9" scale="66" fitToWidth="0" fitToHeight="0" pageOrder="overThenDown" orientation="landscape" r:id="rId1"/>
  <headerFooter alignWithMargins="0"/>
  <colBreaks count="4" manualBreakCount="4">
    <brk id="17" max="1048575" man="1"/>
    <brk id="32" max="1048575" man="1"/>
    <brk id="47" max="1048575" man="1"/>
    <brk id="6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BX60"/>
  <sheetViews>
    <sheetView tabSelected="1" view="pageBreakPreview" topLeftCell="BF20" zoomScale="110" zoomScaleNormal="100" zoomScaleSheetLayoutView="110" workbookViewId="0">
      <selection activeCell="AQ61" sqref="AQ61"/>
    </sheetView>
  </sheetViews>
  <sheetFormatPr defaultRowHeight="12.75" x14ac:dyDescent="0.2"/>
  <cols>
    <col min="1" max="1" width="3.5703125" bestFit="1" customWidth="1"/>
    <col min="2" max="2" width="39" bestFit="1" customWidth="1"/>
    <col min="3" max="35" width="11.7109375" customWidth="1"/>
    <col min="36" max="36" width="12.28515625" customWidth="1"/>
    <col min="37" max="37" width="11.7109375" customWidth="1"/>
    <col min="38" max="38" width="12.28515625" customWidth="1"/>
    <col min="39" max="39" width="11.7109375" customWidth="1"/>
    <col min="40" max="40" width="11.28515625" customWidth="1"/>
    <col min="41" max="71" width="11.7109375" customWidth="1"/>
    <col min="72" max="72" width="18.7109375" customWidth="1"/>
    <col min="73" max="75" width="16.7109375" customWidth="1"/>
    <col min="76" max="76" width="14.85546875" bestFit="1" customWidth="1"/>
  </cols>
  <sheetData>
    <row r="1" spans="1:75" s="42" customFormat="1" collapsed="1" x14ac:dyDescent="0.2">
      <c r="A1" s="109" t="s">
        <v>0</v>
      </c>
      <c r="B1" s="109"/>
    </row>
    <row r="2" spans="1:75" s="42" customFormat="1" x14ac:dyDescent="0.2"/>
    <row r="3" spans="1:75" s="42" customFormat="1" x14ac:dyDescent="0.2">
      <c r="A3" s="109" t="s">
        <v>1</v>
      </c>
      <c r="B3" s="109"/>
    </row>
    <row r="4" spans="1:75" s="42" customFormat="1" x14ac:dyDescent="0.2">
      <c r="A4" s="100"/>
      <c r="B4" s="100"/>
      <c r="D4" s="43"/>
    </row>
    <row r="5" spans="1:75" s="42" customFormat="1" x14ac:dyDescent="0.2">
      <c r="A5" s="79" t="s">
        <v>127</v>
      </c>
      <c r="B5" s="79"/>
      <c r="C5" s="43"/>
      <c r="E5" s="52" t="s">
        <v>2</v>
      </c>
    </row>
    <row r="6" spans="1:75" s="42" customFormat="1" x14ac:dyDescent="0.2">
      <c r="A6" s="79"/>
      <c r="B6" s="79"/>
    </row>
    <row r="7" spans="1:75" s="42" customFormat="1" x14ac:dyDescent="0.2"/>
    <row r="8" spans="1:75" s="42" customFormat="1" ht="24.95" customHeight="1" x14ac:dyDescent="0.2">
      <c r="A8" s="80" t="s">
        <v>129</v>
      </c>
      <c r="B8" s="81"/>
    </row>
    <row r="9" spans="1:75" s="42" customForma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75" s="14" customFormat="1" ht="12" customHeight="1" x14ac:dyDescent="0.2">
      <c r="A10" s="101" t="s">
        <v>3</v>
      </c>
      <c r="B10" s="102"/>
      <c r="C10" s="112" t="s">
        <v>4</v>
      </c>
      <c r="D10" s="72"/>
      <c r="E10" s="73"/>
      <c r="F10" s="90" t="s">
        <v>5</v>
      </c>
      <c r="G10" s="72"/>
      <c r="H10" s="72"/>
      <c r="I10" s="90" t="s">
        <v>6</v>
      </c>
      <c r="J10" s="72"/>
      <c r="K10" s="72"/>
      <c r="L10" s="90" t="s">
        <v>7</v>
      </c>
      <c r="M10" s="72"/>
      <c r="N10" s="72"/>
      <c r="O10" s="90" t="s">
        <v>8</v>
      </c>
      <c r="P10" s="72"/>
      <c r="Q10" s="73"/>
      <c r="R10" s="37">
        <v>6</v>
      </c>
      <c r="S10" s="36"/>
      <c r="T10" s="35"/>
      <c r="U10" s="89" t="s">
        <v>28</v>
      </c>
      <c r="V10" s="72"/>
      <c r="W10" s="72"/>
      <c r="X10" s="90" t="s">
        <v>29</v>
      </c>
      <c r="Y10" s="72"/>
      <c r="Z10" s="72"/>
      <c r="AA10" s="90" t="s">
        <v>100</v>
      </c>
      <c r="AB10" s="72"/>
      <c r="AC10" s="72"/>
      <c r="AD10" s="90" t="s">
        <v>19</v>
      </c>
      <c r="AE10" s="72"/>
      <c r="AF10" s="73"/>
      <c r="AG10" s="89" t="s">
        <v>24</v>
      </c>
      <c r="AH10" s="72"/>
      <c r="AI10" s="72"/>
      <c r="AJ10" s="90" t="s">
        <v>32</v>
      </c>
      <c r="AK10" s="72"/>
      <c r="AL10" s="72"/>
      <c r="AM10" s="90" t="s">
        <v>25</v>
      </c>
      <c r="AN10" s="72"/>
      <c r="AO10" s="72"/>
      <c r="AP10" s="90" t="s">
        <v>107</v>
      </c>
      <c r="AQ10" s="72"/>
      <c r="AR10" s="72"/>
      <c r="AS10" s="90" t="s">
        <v>105</v>
      </c>
      <c r="AT10" s="72"/>
      <c r="AU10" s="73"/>
      <c r="AV10" s="90" t="s">
        <v>46</v>
      </c>
      <c r="AW10" s="72"/>
      <c r="AX10" s="72"/>
      <c r="AY10" s="90" t="s">
        <v>47</v>
      </c>
      <c r="AZ10" s="72"/>
      <c r="BA10" s="72"/>
      <c r="BB10" s="90" t="s">
        <v>43</v>
      </c>
      <c r="BC10" s="72"/>
      <c r="BD10" s="72"/>
      <c r="BE10" s="90" t="s">
        <v>106</v>
      </c>
      <c r="BF10" s="72"/>
      <c r="BG10" s="72"/>
      <c r="BH10" s="90" t="s">
        <v>51</v>
      </c>
      <c r="BI10" s="72"/>
      <c r="BJ10" s="73"/>
      <c r="BK10" s="90" t="s">
        <v>87</v>
      </c>
      <c r="BL10" s="72"/>
      <c r="BM10" s="72"/>
      <c r="BN10" s="90" t="s">
        <v>118</v>
      </c>
      <c r="BO10" s="72"/>
      <c r="BP10" s="72"/>
      <c r="BQ10" s="90" t="s">
        <v>119</v>
      </c>
      <c r="BR10" s="72"/>
      <c r="BS10" s="72"/>
      <c r="BT10" s="70" t="s">
        <v>120</v>
      </c>
      <c r="BU10" s="70" t="s">
        <v>121</v>
      </c>
      <c r="BV10" s="72"/>
      <c r="BW10" s="73"/>
    </row>
    <row r="11" spans="1:75" s="14" customFormat="1" ht="27" customHeight="1" x14ac:dyDescent="0.2">
      <c r="A11" s="103"/>
      <c r="B11" s="104"/>
      <c r="C11" s="113" t="s">
        <v>9</v>
      </c>
      <c r="D11" s="72"/>
      <c r="E11" s="73"/>
      <c r="F11" s="70" t="s">
        <v>10</v>
      </c>
      <c r="G11" s="72"/>
      <c r="H11" s="72"/>
      <c r="I11" s="70" t="s">
        <v>11</v>
      </c>
      <c r="J11" s="72"/>
      <c r="K11" s="72"/>
      <c r="L11" s="70" t="s">
        <v>12</v>
      </c>
      <c r="M11" s="72"/>
      <c r="N11" s="72"/>
      <c r="O11" s="70" t="s">
        <v>13</v>
      </c>
      <c r="P11" s="72"/>
      <c r="Q11" s="73"/>
      <c r="R11" s="66" t="s">
        <v>125</v>
      </c>
      <c r="S11" s="67"/>
      <c r="T11" s="67"/>
      <c r="U11" s="93" t="s">
        <v>101</v>
      </c>
      <c r="V11" s="94"/>
      <c r="W11" s="95"/>
      <c r="X11" s="91" t="s">
        <v>102</v>
      </c>
      <c r="Y11" s="72"/>
      <c r="Z11" s="72"/>
      <c r="AA11" s="70" t="s">
        <v>103</v>
      </c>
      <c r="AB11" s="72"/>
      <c r="AC11" s="72"/>
      <c r="AD11" s="70" t="s">
        <v>104</v>
      </c>
      <c r="AE11" s="72"/>
      <c r="AF11" s="73"/>
      <c r="AG11" s="91" t="s">
        <v>108</v>
      </c>
      <c r="AH11" s="72"/>
      <c r="AI11" s="72"/>
      <c r="AJ11" s="70" t="s">
        <v>109</v>
      </c>
      <c r="AK11" s="72"/>
      <c r="AL11" s="72"/>
      <c r="AM11" s="70" t="s">
        <v>110</v>
      </c>
      <c r="AN11" s="72"/>
      <c r="AO11" s="72"/>
      <c r="AP11" s="70" t="s">
        <v>111</v>
      </c>
      <c r="AQ11" s="72"/>
      <c r="AR11" s="72"/>
      <c r="AS11" s="70" t="s">
        <v>112</v>
      </c>
      <c r="AT11" s="72"/>
      <c r="AU11" s="73"/>
      <c r="AV11" s="70" t="s">
        <v>113</v>
      </c>
      <c r="AW11" s="72"/>
      <c r="AX11" s="72"/>
      <c r="AY11" s="70" t="s">
        <v>114</v>
      </c>
      <c r="AZ11" s="72"/>
      <c r="BA11" s="72"/>
      <c r="BB11" s="70" t="s">
        <v>115</v>
      </c>
      <c r="BC11" s="72"/>
      <c r="BD11" s="72"/>
      <c r="BE11" s="70" t="s">
        <v>116</v>
      </c>
      <c r="BF11" s="72"/>
      <c r="BG11" s="72"/>
      <c r="BH11" s="70" t="s">
        <v>117</v>
      </c>
      <c r="BI11" s="72"/>
      <c r="BJ11" s="73"/>
      <c r="BK11" s="70" t="s">
        <v>122</v>
      </c>
      <c r="BL11" s="72"/>
      <c r="BM11" s="72"/>
      <c r="BN11" s="70" t="s">
        <v>123</v>
      </c>
      <c r="BO11" s="72"/>
      <c r="BP11" s="72"/>
      <c r="BQ11" s="70" t="s">
        <v>124</v>
      </c>
      <c r="BR11" s="72"/>
      <c r="BS11" s="73"/>
      <c r="BT11" s="71"/>
      <c r="BU11" s="74"/>
      <c r="BV11" s="71"/>
      <c r="BW11" s="75"/>
    </row>
    <row r="12" spans="1:75" s="14" customFormat="1" ht="12" x14ac:dyDescent="0.2">
      <c r="A12" s="103"/>
      <c r="B12" s="104"/>
      <c r="C12" s="113" t="s">
        <v>14</v>
      </c>
      <c r="D12" s="72"/>
      <c r="E12" s="76" t="s">
        <v>15</v>
      </c>
      <c r="F12" s="70" t="s">
        <v>14</v>
      </c>
      <c r="G12" s="72"/>
      <c r="H12" s="70" t="s">
        <v>15</v>
      </c>
      <c r="I12" s="70" t="s">
        <v>14</v>
      </c>
      <c r="J12" s="72"/>
      <c r="K12" s="70" t="s">
        <v>15</v>
      </c>
      <c r="L12" s="70" t="s">
        <v>14</v>
      </c>
      <c r="M12" s="72"/>
      <c r="N12" s="70" t="s">
        <v>15</v>
      </c>
      <c r="O12" s="70" t="s">
        <v>14</v>
      </c>
      <c r="P12" s="72"/>
      <c r="Q12" s="110" t="s">
        <v>15</v>
      </c>
      <c r="R12" s="68" t="s">
        <v>14</v>
      </c>
      <c r="S12" s="69"/>
      <c r="T12" s="38" t="s">
        <v>15</v>
      </c>
      <c r="U12" s="82" t="s">
        <v>14</v>
      </c>
      <c r="V12" s="71"/>
      <c r="W12" s="82" t="s">
        <v>15</v>
      </c>
      <c r="X12" s="70" t="s">
        <v>14</v>
      </c>
      <c r="Y12" s="72"/>
      <c r="Z12" s="70" t="s">
        <v>15</v>
      </c>
      <c r="AA12" s="70" t="s">
        <v>14</v>
      </c>
      <c r="AB12" s="72"/>
      <c r="AC12" s="70" t="s">
        <v>15</v>
      </c>
      <c r="AD12" s="70" t="s">
        <v>14</v>
      </c>
      <c r="AE12" s="72"/>
      <c r="AF12" s="76" t="s">
        <v>15</v>
      </c>
      <c r="AG12" s="91" t="s">
        <v>14</v>
      </c>
      <c r="AH12" s="72"/>
      <c r="AI12" s="70" t="s">
        <v>15</v>
      </c>
      <c r="AJ12" s="70" t="s">
        <v>14</v>
      </c>
      <c r="AK12" s="72"/>
      <c r="AL12" s="70" t="s">
        <v>15</v>
      </c>
      <c r="AM12" s="70" t="s">
        <v>14</v>
      </c>
      <c r="AN12" s="72"/>
      <c r="AO12" s="70" t="s">
        <v>15</v>
      </c>
      <c r="AP12" s="70" t="s">
        <v>14</v>
      </c>
      <c r="AQ12" s="72"/>
      <c r="AR12" s="70" t="s">
        <v>15</v>
      </c>
      <c r="AS12" s="70" t="s">
        <v>14</v>
      </c>
      <c r="AT12" s="72"/>
      <c r="AU12" s="76" t="s">
        <v>15</v>
      </c>
      <c r="AV12" s="70" t="s">
        <v>14</v>
      </c>
      <c r="AW12" s="72"/>
      <c r="AX12" s="70" t="s">
        <v>15</v>
      </c>
      <c r="AY12" s="70" t="s">
        <v>14</v>
      </c>
      <c r="AZ12" s="72"/>
      <c r="BA12" s="70" t="s">
        <v>15</v>
      </c>
      <c r="BB12" s="70" t="s">
        <v>14</v>
      </c>
      <c r="BC12" s="72"/>
      <c r="BD12" s="70" t="s">
        <v>15</v>
      </c>
      <c r="BE12" s="70" t="s">
        <v>14</v>
      </c>
      <c r="BF12" s="72"/>
      <c r="BG12" s="70" t="s">
        <v>15</v>
      </c>
      <c r="BH12" s="70" t="s">
        <v>14</v>
      </c>
      <c r="BI12" s="72"/>
      <c r="BJ12" s="76" t="s">
        <v>15</v>
      </c>
      <c r="BK12" s="70" t="s">
        <v>14</v>
      </c>
      <c r="BL12" s="72"/>
      <c r="BM12" s="70" t="s">
        <v>15</v>
      </c>
      <c r="BN12" s="70" t="s">
        <v>14</v>
      </c>
      <c r="BO12" s="72"/>
      <c r="BP12" s="70" t="s">
        <v>15</v>
      </c>
      <c r="BQ12" s="70" t="s">
        <v>14</v>
      </c>
      <c r="BR12" s="72"/>
      <c r="BS12" s="70" t="s">
        <v>15</v>
      </c>
      <c r="BT12" s="70" t="s">
        <v>14</v>
      </c>
      <c r="BU12" s="70" t="s">
        <v>14</v>
      </c>
      <c r="BV12" s="72"/>
      <c r="BW12" s="76" t="s">
        <v>15</v>
      </c>
    </row>
    <row r="13" spans="1:75" s="14" customFormat="1" ht="36" x14ac:dyDescent="0.2">
      <c r="A13" s="105"/>
      <c r="B13" s="106"/>
      <c r="C13" s="50"/>
      <c r="D13" s="53" t="s">
        <v>16</v>
      </c>
      <c r="E13" s="99"/>
      <c r="F13" s="15"/>
      <c r="G13" s="38" t="s">
        <v>16</v>
      </c>
      <c r="H13" s="71"/>
      <c r="I13" s="15"/>
      <c r="J13" s="38" t="s">
        <v>16</v>
      </c>
      <c r="K13" s="71"/>
      <c r="L13" s="15"/>
      <c r="M13" s="38" t="s">
        <v>16</v>
      </c>
      <c r="N13" s="71"/>
      <c r="O13" s="15"/>
      <c r="P13" s="39" t="s">
        <v>16</v>
      </c>
      <c r="Q13" s="111"/>
      <c r="R13" s="15"/>
      <c r="S13" s="38" t="s">
        <v>16</v>
      </c>
      <c r="T13" s="40"/>
      <c r="U13" s="15"/>
      <c r="V13" s="38" t="s">
        <v>16</v>
      </c>
      <c r="W13" s="71"/>
      <c r="X13" s="15"/>
      <c r="Y13" s="38" t="s">
        <v>16</v>
      </c>
      <c r="Z13" s="71"/>
      <c r="AA13" s="15"/>
      <c r="AB13" s="38" t="s">
        <v>16</v>
      </c>
      <c r="AC13" s="71"/>
      <c r="AD13" s="15"/>
      <c r="AE13" s="38" t="s">
        <v>16</v>
      </c>
      <c r="AF13" s="75"/>
      <c r="AG13" s="41"/>
      <c r="AH13" s="38" t="s">
        <v>16</v>
      </c>
      <c r="AI13" s="71"/>
      <c r="AJ13" s="15"/>
      <c r="AK13" s="38" t="s">
        <v>16</v>
      </c>
      <c r="AL13" s="71"/>
      <c r="AM13" s="15"/>
      <c r="AN13" s="38" t="s">
        <v>16</v>
      </c>
      <c r="AO13" s="71"/>
      <c r="AP13" s="15"/>
      <c r="AQ13" s="38" t="s">
        <v>16</v>
      </c>
      <c r="AR13" s="71"/>
      <c r="AS13" s="15"/>
      <c r="AT13" s="38" t="s">
        <v>16</v>
      </c>
      <c r="AU13" s="75"/>
      <c r="AV13" s="15"/>
      <c r="AW13" s="38" t="s">
        <v>16</v>
      </c>
      <c r="AX13" s="71"/>
      <c r="AY13" s="15"/>
      <c r="AZ13" s="38" t="s">
        <v>16</v>
      </c>
      <c r="BA13" s="71"/>
      <c r="BB13" s="15"/>
      <c r="BC13" s="38" t="s">
        <v>16</v>
      </c>
      <c r="BD13" s="71"/>
      <c r="BE13" s="15"/>
      <c r="BF13" s="38" t="s">
        <v>16</v>
      </c>
      <c r="BG13" s="71"/>
      <c r="BH13" s="15"/>
      <c r="BI13" s="38" t="s">
        <v>16</v>
      </c>
      <c r="BJ13" s="75"/>
      <c r="BK13" s="15"/>
      <c r="BL13" s="38" t="s">
        <v>16</v>
      </c>
      <c r="BM13" s="71"/>
      <c r="BN13" s="15"/>
      <c r="BO13" s="38" t="s">
        <v>16</v>
      </c>
      <c r="BP13" s="71"/>
      <c r="BQ13" s="15"/>
      <c r="BR13" s="38" t="s">
        <v>16</v>
      </c>
      <c r="BS13" s="71"/>
      <c r="BT13" s="74"/>
      <c r="BU13" s="15"/>
      <c r="BV13" s="38" t="s">
        <v>16</v>
      </c>
      <c r="BW13" s="75"/>
    </row>
    <row r="14" spans="1:75" x14ac:dyDescent="0.2">
      <c r="A14" s="44"/>
      <c r="B14" s="45" t="s">
        <v>17</v>
      </c>
      <c r="C14" s="17"/>
      <c r="D14" s="17"/>
      <c r="E14" s="18"/>
      <c r="F14" s="17"/>
      <c r="G14" s="17"/>
      <c r="H14" s="18"/>
      <c r="I14" s="17"/>
      <c r="J14" s="17"/>
      <c r="K14" s="18"/>
      <c r="L14" s="17"/>
      <c r="M14" s="17"/>
      <c r="N14" s="18"/>
      <c r="O14" s="17"/>
      <c r="P14" s="17"/>
      <c r="Q14" s="18"/>
      <c r="R14" s="17"/>
      <c r="S14" s="17"/>
      <c r="T14" s="18"/>
      <c r="U14" s="17"/>
      <c r="V14" s="17"/>
      <c r="W14" s="18"/>
      <c r="X14" s="17"/>
      <c r="Y14" s="17"/>
      <c r="Z14" s="18"/>
      <c r="AA14" s="17"/>
      <c r="AB14" s="17"/>
      <c r="AC14" s="18"/>
      <c r="AD14" s="17"/>
      <c r="AE14" s="17"/>
      <c r="AF14" s="18"/>
      <c r="AG14" s="17"/>
      <c r="AH14" s="17"/>
      <c r="AI14" s="18"/>
      <c r="AJ14" s="17"/>
      <c r="AK14" s="17"/>
      <c r="AL14" s="18"/>
      <c r="AM14" s="17"/>
      <c r="AN14" s="17"/>
      <c r="AO14" s="18"/>
      <c r="AP14" s="17"/>
      <c r="AQ14" s="17"/>
      <c r="AR14" s="18"/>
      <c r="AS14" s="17"/>
      <c r="AT14" s="17"/>
      <c r="AU14" s="18"/>
      <c r="AV14" s="17"/>
      <c r="AW14" s="17"/>
      <c r="AX14" s="18"/>
      <c r="AY14" s="17"/>
      <c r="AZ14" s="17"/>
      <c r="BA14" s="18"/>
      <c r="BB14" s="17"/>
      <c r="BC14" s="17"/>
      <c r="BD14" s="18"/>
      <c r="BE14" s="17"/>
      <c r="BF14" s="17"/>
      <c r="BG14" s="18"/>
      <c r="BH14" s="17"/>
      <c r="BI14" s="17"/>
      <c r="BJ14" s="18"/>
      <c r="BK14" s="17"/>
      <c r="BL14" s="17"/>
      <c r="BM14" s="18"/>
      <c r="BN14" s="17"/>
      <c r="BO14" s="17"/>
      <c r="BP14" s="18"/>
      <c r="BQ14" s="17"/>
      <c r="BR14" s="17"/>
      <c r="BS14" s="18"/>
      <c r="BT14" s="19">
        <v>0</v>
      </c>
      <c r="BU14" s="19">
        <v>0</v>
      </c>
      <c r="BV14" s="20"/>
      <c r="BW14" s="21"/>
    </row>
    <row r="15" spans="1:75" x14ac:dyDescent="0.2">
      <c r="A15" s="46"/>
      <c r="B15" s="16" t="s">
        <v>18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2"/>
      <c r="Q15" s="23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23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23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23"/>
      <c r="BK15" s="15"/>
      <c r="BL15" s="15"/>
      <c r="BM15" s="15"/>
      <c r="BN15" s="15"/>
      <c r="BO15" s="15"/>
      <c r="BP15" s="15"/>
      <c r="BQ15" s="15"/>
      <c r="BR15" s="24"/>
      <c r="BS15" s="15"/>
      <c r="BT15" s="20"/>
      <c r="BU15" s="20"/>
      <c r="BV15" s="20"/>
      <c r="BW15" s="21"/>
    </row>
    <row r="16" spans="1:75" x14ac:dyDescent="0.2">
      <c r="A16" s="47" t="s">
        <v>20</v>
      </c>
      <c r="B16" s="25" t="s">
        <v>21</v>
      </c>
      <c r="C16" s="19">
        <v>1021058.66</v>
      </c>
      <c r="D16" s="19">
        <v>0</v>
      </c>
      <c r="E16" s="20"/>
      <c r="F16" s="19">
        <v>0</v>
      </c>
      <c r="G16" s="19">
        <v>0</v>
      </c>
      <c r="H16" s="20"/>
      <c r="I16" s="19">
        <v>1988143.09</v>
      </c>
      <c r="J16" s="19">
        <v>0</v>
      </c>
      <c r="K16" s="20"/>
      <c r="L16" s="19">
        <v>1315045.27</v>
      </c>
      <c r="M16" s="19">
        <v>0</v>
      </c>
      <c r="N16" s="20"/>
      <c r="O16" s="19">
        <v>480813.66</v>
      </c>
      <c r="P16" s="26">
        <v>0</v>
      </c>
      <c r="Q16" s="21"/>
      <c r="R16" s="19">
        <v>36560</v>
      </c>
      <c r="S16" s="19">
        <v>0</v>
      </c>
      <c r="T16" s="20"/>
      <c r="U16" s="19">
        <v>0</v>
      </c>
      <c r="V16" s="19">
        <v>0</v>
      </c>
      <c r="W16" s="20"/>
      <c r="X16" s="19">
        <v>45001.53</v>
      </c>
      <c r="Y16" s="19">
        <v>0</v>
      </c>
      <c r="Z16" s="20"/>
      <c r="AA16" s="19">
        <v>0</v>
      </c>
      <c r="AB16" s="19">
        <v>0</v>
      </c>
      <c r="AC16" s="20"/>
      <c r="AD16" s="19">
        <v>0</v>
      </c>
      <c r="AE16" s="19">
        <v>0</v>
      </c>
      <c r="AF16" s="21"/>
      <c r="AG16" s="19">
        <v>0</v>
      </c>
      <c r="AH16" s="19">
        <v>0</v>
      </c>
      <c r="AI16" s="20"/>
      <c r="AJ16" s="19">
        <v>1846235.93</v>
      </c>
      <c r="AK16" s="19">
        <v>0</v>
      </c>
      <c r="AL16" s="20"/>
      <c r="AM16" s="19">
        <v>0</v>
      </c>
      <c r="AN16" s="19">
        <v>0</v>
      </c>
      <c r="AO16" s="20"/>
      <c r="AP16" s="19">
        <v>212982.95</v>
      </c>
      <c r="AQ16" s="19">
        <v>0</v>
      </c>
      <c r="AR16" s="20"/>
      <c r="AS16" s="19">
        <v>20500</v>
      </c>
      <c r="AT16" s="19">
        <v>0</v>
      </c>
      <c r="AU16" s="21"/>
      <c r="AV16" s="19">
        <v>0</v>
      </c>
      <c r="AW16" s="19">
        <v>0</v>
      </c>
      <c r="AX16" s="20"/>
      <c r="AY16" s="19">
        <v>0</v>
      </c>
      <c r="AZ16" s="19">
        <v>0</v>
      </c>
      <c r="BA16" s="20"/>
      <c r="BB16" s="19">
        <v>0</v>
      </c>
      <c r="BC16" s="19">
        <v>0</v>
      </c>
      <c r="BD16" s="20"/>
      <c r="BE16" s="19">
        <v>0</v>
      </c>
      <c r="BF16" s="19">
        <v>0</v>
      </c>
      <c r="BG16" s="20"/>
      <c r="BH16" s="19">
        <v>0</v>
      </c>
      <c r="BI16" s="19">
        <v>0</v>
      </c>
      <c r="BJ16" s="21"/>
      <c r="BK16" s="19">
        <v>0</v>
      </c>
      <c r="BL16" s="19">
        <v>0</v>
      </c>
      <c r="BM16" s="20"/>
      <c r="BN16" s="19">
        <v>0</v>
      </c>
      <c r="BO16" s="19">
        <v>0</v>
      </c>
      <c r="BP16" s="20"/>
      <c r="BQ16" s="19">
        <v>0</v>
      </c>
      <c r="BR16" s="48"/>
      <c r="BS16" s="20"/>
      <c r="BT16" s="20"/>
      <c r="BU16" s="19">
        <f>C16+F16+I16+L16+O16+R16+U16+X16+AA16+AD16+AG16+AJ16+AM16+AP16+AS16+AV16+AY16+BB16+BE16+BH16+BK16+BN16+BQ16</f>
        <v>6966341.0899999999</v>
      </c>
      <c r="BV16" s="19">
        <f>D16+G16+J16+M16+P16+S16+V16+Y16+AB16+AE16+AH16+AK16+AN16+AQ16+AT16+AW16+AZ16+BC16+BF16+BI16+BL16+BO16+BR16</f>
        <v>0</v>
      </c>
      <c r="BW16" s="30">
        <f>E16+H16+K16+N16+Q16+T16+W16+Z16+AC16+AF16+AI16+AL16+AO16+AR16+AU16+AX16+BA16+BD16+BG16+BJ16+BM16+BP16+BS16</f>
        <v>0</v>
      </c>
    </row>
    <row r="17" spans="1:75" x14ac:dyDescent="0.2">
      <c r="A17" s="47" t="s">
        <v>22</v>
      </c>
      <c r="B17" s="25" t="s">
        <v>23</v>
      </c>
      <c r="C17" s="19">
        <v>111628.13</v>
      </c>
      <c r="D17" s="19">
        <v>0</v>
      </c>
      <c r="E17" s="20"/>
      <c r="F17" s="19">
        <v>0</v>
      </c>
      <c r="G17" s="19">
        <v>0</v>
      </c>
      <c r="H17" s="20"/>
      <c r="I17" s="19">
        <v>131851.62</v>
      </c>
      <c r="J17" s="19">
        <v>0</v>
      </c>
      <c r="K17" s="20"/>
      <c r="L17" s="19">
        <v>38218</v>
      </c>
      <c r="M17" s="19">
        <v>0</v>
      </c>
      <c r="N17" s="20"/>
      <c r="O17" s="19">
        <v>32028.82</v>
      </c>
      <c r="P17" s="26">
        <v>0</v>
      </c>
      <c r="Q17" s="21"/>
      <c r="R17" s="19">
        <v>2496</v>
      </c>
      <c r="S17" s="19">
        <v>0</v>
      </c>
      <c r="T17" s="20"/>
      <c r="U17" s="19">
        <v>0</v>
      </c>
      <c r="V17" s="19">
        <v>0</v>
      </c>
      <c r="W17" s="20"/>
      <c r="X17" s="19">
        <v>6170.81</v>
      </c>
      <c r="Y17" s="19">
        <v>0</v>
      </c>
      <c r="Z17" s="20"/>
      <c r="AA17" s="19">
        <v>0</v>
      </c>
      <c r="AB17" s="19">
        <v>0</v>
      </c>
      <c r="AC17" s="20"/>
      <c r="AD17" s="19">
        <v>0</v>
      </c>
      <c r="AE17" s="19">
        <v>0</v>
      </c>
      <c r="AF17" s="21"/>
      <c r="AG17" s="19">
        <v>0</v>
      </c>
      <c r="AH17" s="19">
        <v>0</v>
      </c>
      <c r="AI17" s="20"/>
      <c r="AJ17" s="19">
        <v>92771.05</v>
      </c>
      <c r="AK17" s="19">
        <v>0</v>
      </c>
      <c r="AL17" s="20"/>
      <c r="AM17" s="19">
        <v>0</v>
      </c>
      <c r="AN17" s="19">
        <v>0</v>
      </c>
      <c r="AO17" s="20"/>
      <c r="AP17" s="19">
        <v>15514</v>
      </c>
      <c r="AQ17" s="19">
        <v>0</v>
      </c>
      <c r="AR17" s="20"/>
      <c r="AS17" s="19">
        <v>0</v>
      </c>
      <c r="AT17" s="19">
        <v>0</v>
      </c>
      <c r="AU17" s="21"/>
      <c r="AV17" s="19">
        <v>0</v>
      </c>
      <c r="AW17" s="19">
        <v>0</v>
      </c>
      <c r="AX17" s="20"/>
      <c r="AY17" s="19">
        <v>0</v>
      </c>
      <c r="AZ17" s="19">
        <v>0</v>
      </c>
      <c r="BA17" s="20"/>
      <c r="BB17" s="19">
        <v>0</v>
      </c>
      <c r="BC17" s="19">
        <v>0</v>
      </c>
      <c r="BD17" s="20"/>
      <c r="BE17" s="19">
        <v>0</v>
      </c>
      <c r="BF17" s="19">
        <v>0</v>
      </c>
      <c r="BG17" s="20"/>
      <c r="BH17" s="19">
        <v>0</v>
      </c>
      <c r="BI17" s="19">
        <v>0</v>
      </c>
      <c r="BJ17" s="21"/>
      <c r="BK17" s="19">
        <v>0</v>
      </c>
      <c r="BL17" s="19">
        <v>0</v>
      </c>
      <c r="BM17" s="20"/>
      <c r="BN17" s="19">
        <v>0</v>
      </c>
      <c r="BO17" s="19">
        <v>0</v>
      </c>
      <c r="BP17" s="20"/>
      <c r="BQ17" s="19">
        <v>0</v>
      </c>
      <c r="BR17" s="48"/>
      <c r="BS17" s="20"/>
      <c r="BT17" s="20"/>
      <c r="BU17" s="19">
        <f t="shared" ref="BU17:BU25" si="0">C17+F17+I17+L17+O17+R17+U17+X17+AA17+AD17+AG17+AJ17+AM17+AP17+AS17+AV17+AY17+BB17+BE17+BH17+BK17+BN17+BQ17</f>
        <v>430678.43</v>
      </c>
      <c r="BV17" s="19">
        <f t="shared" ref="BV17:BV25" si="1">D17+G17+J17+M17+P17+S17+V17+Y17+AB17+AE17+AH17+AK17+AN17+AQ17+AT17+AW17+AZ17+BC17+BF17+BI17+BL17+BO17+BR17</f>
        <v>0</v>
      </c>
      <c r="BW17" s="30">
        <f t="shared" ref="BW17:BW25" si="2">E17+H17+K17+N17+Q17+T17+W17+Z17+AC17+AF17+AI17+AL17+AO17+AR17+AU17+AX17+BA17+BD17+BG17+BJ17+BM17+BP17+BS17</f>
        <v>0</v>
      </c>
    </row>
    <row r="18" spans="1:75" x14ac:dyDescent="0.2">
      <c r="A18" s="47" t="s">
        <v>26</v>
      </c>
      <c r="B18" s="25" t="s">
        <v>27</v>
      </c>
      <c r="C18" s="19">
        <v>817325</v>
      </c>
      <c r="D18" s="19">
        <v>0</v>
      </c>
      <c r="E18" s="20"/>
      <c r="F18" s="19">
        <v>0</v>
      </c>
      <c r="G18" s="19">
        <v>0</v>
      </c>
      <c r="H18" s="20"/>
      <c r="I18" s="19">
        <v>424600</v>
      </c>
      <c r="J18" s="19">
        <v>0</v>
      </c>
      <c r="K18" s="20"/>
      <c r="L18" s="19">
        <v>5163669.5999999996</v>
      </c>
      <c r="M18" s="19">
        <v>0</v>
      </c>
      <c r="N18" s="20"/>
      <c r="O18" s="19">
        <v>555816</v>
      </c>
      <c r="P18" s="26">
        <v>0</v>
      </c>
      <c r="Q18" s="21"/>
      <c r="R18" s="19">
        <v>151715</v>
      </c>
      <c r="S18" s="19">
        <v>0</v>
      </c>
      <c r="T18" s="20"/>
      <c r="U18" s="19">
        <v>9500</v>
      </c>
      <c r="V18" s="19">
        <v>0</v>
      </c>
      <c r="W18" s="20"/>
      <c r="X18" s="19">
        <v>85200</v>
      </c>
      <c r="Y18" s="19">
        <v>0</v>
      </c>
      <c r="Z18" s="20"/>
      <c r="AA18" s="19">
        <v>0</v>
      </c>
      <c r="AB18" s="19">
        <v>0</v>
      </c>
      <c r="AC18" s="20"/>
      <c r="AD18" s="19">
        <v>0</v>
      </c>
      <c r="AE18" s="19">
        <v>0</v>
      </c>
      <c r="AF18" s="21"/>
      <c r="AG18" s="19">
        <v>25000</v>
      </c>
      <c r="AH18" s="19">
        <v>0</v>
      </c>
      <c r="AI18" s="20"/>
      <c r="AJ18" s="19">
        <v>4384719.84</v>
      </c>
      <c r="AK18" s="19">
        <v>0</v>
      </c>
      <c r="AL18" s="20"/>
      <c r="AM18" s="19">
        <v>0</v>
      </c>
      <c r="AN18" s="19">
        <v>0</v>
      </c>
      <c r="AO18" s="20"/>
      <c r="AP18" s="19">
        <v>9608</v>
      </c>
      <c r="AQ18" s="19">
        <v>0</v>
      </c>
      <c r="AR18" s="20"/>
      <c r="AS18" s="19">
        <v>0</v>
      </c>
      <c r="AT18" s="19">
        <v>0</v>
      </c>
      <c r="AU18" s="21"/>
      <c r="AV18" s="19">
        <v>0</v>
      </c>
      <c r="AW18" s="19">
        <v>0</v>
      </c>
      <c r="AX18" s="20"/>
      <c r="AY18" s="19">
        <v>0</v>
      </c>
      <c r="AZ18" s="19">
        <v>0</v>
      </c>
      <c r="BA18" s="20"/>
      <c r="BB18" s="19">
        <v>0</v>
      </c>
      <c r="BC18" s="19">
        <v>0</v>
      </c>
      <c r="BD18" s="20"/>
      <c r="BE18" s="19">
        <v>0</v>
      </c>
      <c r="BF18" s="19">
        <v>0</v>
      </c>
      <c r="BG18" s="20"/>
      <c r="BH18" s="19">
        <v>0</v>
      </c>
      <c r="BI18" s="19">
        <v>0</v>
      </c>
      <c r="BJ18" s="21"/>
      <c r="BK18" s="19">
        <v>0</v>
      </c>
      <c r="BL18" s="19">
        <v>0</v>
      </c>
      <c r="BM18" s="20"/>
      <c r="BN18" s="19">
        <v>0</v>
      </c>
      <c r="BO18" s="19">
        <v>0</v>
      </c>
      <c r="BP18" s="20"/>
      <c r="BQ18" s="19">
        <v>0</v>
      </c>
      <c r="BR18" s="48"/>
      <c r="BS18" s="20"/>
      <c r="BT18" s="20"/>
      <c r="BU18" s="19">
        <f t="shared" si="0"/>
        <v>11627153.439999999</v>
      </c>
      <c r="BV18" s="19">
        <f t="shared" si="1"/>
        <v>0</v>
      </c>
      <c r="BW18" s="30">
        <f t="shared" si="2"/>
        <v>0</v>
      </c>
    </row>
    <row r="19" spans="1:75" x14ac:dyDescent="0.2">
      <c r="A19" s="47" t="s">
        <v>30</v>
      </c>
      <c r="B19" s="25" t="s">
        <v>31</v>
      </c>
      <c r="C19" s="19">
        <v>11000</v>
      </c>
      <c r="D19" s="19">
        <v>0</v>
      </c>
      <c r="E19" s="20"/>
      <c r="F19" s="19">
        <v>0</v>
      </c>
      <c r="G19" s="19">
        <v>0</v>
      </c>
      <c r="H19" s="20"/>
      <c r="I19" s="19">
        <v>120000</v>
      </c>
      <c r="J19" s="19">
        <v>0</v>
      </c>
      <c r="K19" s="20"/>
      <c r="L19" s="19">
        <v>445786</v>
      </c>
      <c r="M19" s="19">
        <v>0</v>
      </c>
      <c r="N19" s="20"/>
      <c r="O19" s="19">
        <v>263398</v>
      </c>
      <c r="P19" s="26">
        <v>0</v>
      </c>
      <c r="Q19" s="21"/>
      <c r="R19" s="19">
        <v>123200</v>
      </c>
      <c r="S19" s="19">
        <v>0</v>
      </c>
      <c r="T19" s="20"/>
      <c r="U19" s="19">
        <v>2000</v>
      </c>
      <c r="V19" s="19">
        <v>0</v>
      </c>
      <c r="W19" s="20"/>
      <c r="X19" s="19">
        <v>0</v>
      </c>
      <c r="Y19" s="19">
        <v>0</v>
      </c>
      <c r="Z19" s="20"/>
      <c r="AA19" s="19">
        <v>0</v>
      </c>
      <c r="AB19" s="19">
        <v>0</v>
      </c>
      <c r="AC19" s="20"/>
      <c r="AD19" s="19">
        <v>167500</v>
      </c>
      <c r="AE19" s="19">
        <v>0</v>
      </c>
      <c r="AF19" s="21"/>
      <c r="AG19" s="19">
        <v>0</v>
      </c>
      <c r="AH19" s="19">
        <v>0</v>
      </c>
      <c r="AI19" s="20"/>
      <c r="AJ19" s="19">
        <v>2805512</v>
      </c>
      <c r="AK19" s="19">
        <v>0</v>
      </c>
      <c r="AL19" s="20"/>
      <c r="AM19" s="19">
        <v>0</v>
      </c>
      <c r="AN19" s="19">
        <v>0</v>
      </c>
      <c r="AO19" s="20"/>
      <c r="AP19" s="19">
        <v>0</v>
      </c>
      <c r="AQ19" s="19">
        <v>0</v>
      </c>
      <c r="AR19" s="20"/>
      <c r="AS19" s="19">
        <v>0</v>
      </c>
      <c r="AT19" s="19">
        <v>0</v>
      </c>
      <c r="AU19" s="21"/>
      <c r="AV19" s="19">
        <v>0</v>
      </c>
      <c r="AW19" s="19">
        <v>0</v>
      </c>
      <c r="AX19" s="20"/>
      <c r="AY19" s="19">
        <v>0</v>
      </c>
      <c r="AZ19" s="19">
        <v>0</v>
      </c>
      <c r="BA19" s="20"/>
      <c r="BB19" s="19">
        <v>0</v>
      </c>
      <c r="BC19" s="19">
        <v>0</v>
      </c>
      <c r="BD19" s="20"/>
      <c r="BE19" s="19">
        <v>0</v>
      </c>
      <c r="BF19" s="19">
        <v>0</v>
      </c>
      <c r="BG19" s="20"/>
      <c r="BH19" s="19">
        <v>0</v>
      </c>
      <c r="BI19" s="19">
        <v>0</v>
      </c>
      <c r="BJ19" s="21"/>
      <c r="BK19" s="19">
        <v>0</v>
      </c>
      <c r="BL19" s="19">
        <v>0</v>
      </c>
      <c r="BM19" s="20"/>
      <c r="BN19" s="19">
        <v>0</v>
      </c>
      <c r="BO19" s="19">
        <v>0</v>
      </c>
      <c r="BP19" s="20"/>
      <c r="BQ19" s="19">
        <v>0</v>
      </c>
      <c r="BR19" s="48"/>
      <c r="BS19" s="20"/>
      <c r="BT19" s="20"/>
      <c r="BU19" s="19">
        <f t="shared" si="0"/>
        <v>3938396</v>
      </c>
      <c r="BV19" s="19">
        <f t="shared" si="1"/>
        <v>0</v>
      </c>
      <c r="BW19" s="30">
        <f t="shared" si="2"/>
        <v>0</v>
      </c>
    </row>
    <row r="20" spans="1:75" x14ac:dyDescent="0.2">
      <c r="A20" s="47" t="s">
        <v>33</v>
      </c>
      <c r="B20" s="25" t="s">
        <v>34</v>
      </c>
      <c r="C20" s="19">
        <v>0</v>
      </c>
      <c r="D20" s="19">
        <v>0</v>
      </c>
      <c r="E20" s="20"/>
      <c r="F20" s="19">
        <v>0</v>
      </c>
      <c r="G20" s="19">
        <v>0</v>
      </c>
      <c r="H20" s="20"/>
      <c r="I20" s="19">
        <v>0</v>
      </c>
      <c r="J20" s="19">
        <v>0</v>
      </c>
      <c r="K20" s="20"/>
      <c r="L20" s="19">
        <v>0</v>
      </c>
      <c r="M20" s="19">
        <v>0</v>
      </c>
      <c r="N20" s="20"/>
      <c r="O20" s="19">
        <v>0</v>
      </c>
      <c r="P20" s="26">
        <v>0</v>
      </c>
      <c r="Q20" s="21"/>
      <c r="R20" s="19">
        <v>0</v>
      </c>
      <c r="S20" s="19">
        <v>0</v>
      </c>
      <c r="T20" s="20"/>
      <c r="U20" s="19">
        <v>0</v>
      </c>
      <c r="V20" s="19">
        <v>0</v>
      </c>
      <c r="W20" s="20"/>
      <c r="X20" s="19">
        <v>0</v>
      </c>
      <c r="Y20" s="19">
        <v>0</v>
      </c>
      <c r="Z20" s="20"/>
      <c r="AA20" s="19">
        <v>0</v>
      </c>
      <c r="AB20" s="19">
        <v>0</v>
      </c>
      <c r="AC20" s="20"/>
      <c r="AD20" s="19">
        <v>0</v>
      </c>
      <c r="AE20" s="19">
        <v>0</v>
      </c>
      <c r="AF20" s="21"/>
      <c r="AG20" s="19">
        <v>0</v>
      </c>
      <c r="AH20" s="19">
        <v>0</v>
      </c>
      <c r="AI20" s="20"/>
      <c r="AJ20" s="19">
        <v>0</v>
      </c>
      <c r="AK20" s="19">
        <v>0</v>
      </c>
      <c r="AL20" s="20"/>
      <c r="AM20" s="19">
        <v>0</v>
      </c>
      <c r="AN20" s="19">
        <v>0</v>
      </c>
      <c r="AO20" s="20"/>
      <c r="AP20" s="19">
        <v>0</v>
      </c>
      <c r="AQ20" s="19">
        <v>0</v>
      </c>
      <c r="AR20" s="20"/>
      <c r="AS20" s="19">
        <v>0</v>
      </c>
      <c r="AT20" s="19">
        <v>0</v>
      </c>
      <c r="AU20" s="21"/>
      <c r="AV20" s="19">
        <v>0</v>
      </c>
      <c r="AW20" s="19">
        <v>0</v>
      </c>
      <c r="AX20" s="20"/>
      <c r="AY20" s="19">
        <v>0</v>
      </c>
      <c r="AZ20" s="19">
        <v>0</v>
      </c>
      <c r="BA20" s="20"/>
      <c r="BB20" s="19">
        <v>0</v>
      </c>
      <c r="BC20" s="19">
        <v>0</v>
      </c>
      <c r="BD20" s="20"/>
      <c r="BE20" s="19">
        <v>0</v>
      </c>
      <c r="BF20" s="19">
        <v>0</v>
      </c>
      <c r="BG20" s="20"/>
      <c r="BH20" s="19">
        <v>0</v>
      </c>
      <c r="BI20" s="19">
        <v>0</v>
      </c>
      <c r="BJ20" s="21"/>
      <c r="BK20" s="19">
        <v>0</v>
      </c>
      <c r="BL20" s="19">
        <v>0</v>
      </c>
      <c r="BM20" s="20"/>
      <c r="BN20" s="19">
        <v>0</v>
      </c>
      <c r="BO20" s="19">
        <v>0</v>
      </c>
      <c r="BP20" s="20"/>
      <c r="BQ20" s="19">
        <v>0</v>
      </c>
      <c r="BR20" s="48"/>
      <c r="BS20" s="20"/>
      <c r="BT20" s="20"/>
      <c r="BU20" s="19">
        <f t="shared" si="0"/>
        <v>0</v>
      </c>
      <c r="BV20" s="19">
        <f t="shared" si="1"/>
        <v>0</v>
      </c>
      <c r="BW20" s="30">
        <f t="shared" si="2"/>
        <v>0</v>
      </c>
    </row>
    <row r="21" spans="1:75" x14ac:dyDescent="0.2">
      <c r="A21" s="47" t="s">
        <v>35</v>
      </c>
      <c r="B21" s="25" t="s">
        <v>36</v>
      </c>
      <c r="C21" s="19">
        <v>0</v>
      </c>
      <c r="D21" s="19">
        <v>0</v>
      </c>
      <c r="E21" s="20"/>
      <c r="F21" s="19">
        <v>0</v>
      </c>
      <c r="G21" s="19">
        <v>0</v>
      </c>
      <c r="H21" s="20"/>
      <c r="I21" s="19">
        <v>0</v>
      </c>
      <c r="J21" s="19">
        <v>0</v>
      </c>
      <c r="K21" s="20"/>
      <c r="L21" s="19">
        <v>0</v>
      </c>
      <c r="M21" s="19">
        <v>0</v>
      </c>
      <c r="N21" s="20"/>
      <c r="O21" s="19">
        <v>0</v>
      </c>
      <c r="P21" s="26">
        <v>0</v>
      </c>
      <c r="Q21" s="21"/>
      <c r="R21" s="19">
        <v>0</v>
      </c>
      <c r="S21" s="19">
        <v>0</v>
      </c>
      <c r="T21" s="20"/>
      <c r="U21" s="19">
        <v>0</v>
      </c>
      <c r="V21" s="19">
        <v>0</v>
      </c>
      <c r="W21" s="20"/>
      <c r="X21" s="19">
        <v>0</v>
      </c>
      <c r="Y21" s="19">
        <v>0</v>
      </c>
      <c r="Z21" s="20"/>
      <c r="AA21" s="19">
        <v>0</v>
      </c>
      <c r="AB21" s="19">
        <v>0</v>
      </c>
      <c r="AC21" s="20"/>
      <c r="AD21" s="19">
        <v>0</v>
      </c>
      <c r="AE21" s="19">
        <v>0</v>
      </c>
      <c r="AF21" s="21"/>
      <c r="AG21" s="19">
        <v>0</v>
      </c>
      <c r="AH21" s="19">
        <v>0</v>
      </c>
      <c r="AI21" s="20"/>
      <c r="AJ21" s="19">
        <v>0</v>
      </c>
      <c r="AK21" s="19">
        <v>0</v>
      </c>
      <c r="AL21" s="20"/>
      <c r="AM21" s="19">
        <v>0</v>
      </c>
      <c r="AN21" s="19">
        <v>0</v>
      </c>
      <c r="AO21" s="20"/>
      <c r="AP21" s="19">
        <v>0</v>
      </c>
      <c r="AQ21" s="19">
        <v>0</v>
      </c>
      <c r="AR21" s="20"/>
      <c r="AS21" s="19">
        <v>0</v>
      </c>
      <c r="AT21" s="19">
        <v>0</v>
      </c>
      <c r="AU21" s="21"/>
      <c r="AV21" s="19">
        <v>0</v>
      </c>
      <c r="AW21" s="19">
        <v>0</v>
      </c>
      <c r="AX21" s="20"/>
      <c r="AY21" s="19">
        <v>0</v>
      </c>
      <c r="AZ21" s="19">
        <v>0</v>
      </c>
      <c r="BA21" s="20"/>
      <c r="BB21" s="19">
        <v>0</v>
      </c>
      <c r="BC21" s="19">
        <v>0</v>
      </c>
      <c r="BD21" s="20"/>
      <c r="BE21" s="19">
        <v>0</v>
      </c>
      <c r="BF21" s="19">
        <v>0</v>
      </c>
      <c r="BG21" s="20"/>
      <c r="BH21" s="19">
        <v>0</v>
      </c>
      <c r="BI21" s="19">
        <v>0</v>
      </c>
      <c r="BJ21" s="21"/>
      <c r="BK21" s="19">
        <v>0</v>
      </c>
      <c r="BL21" s="19">
        <v>0</v>
      </c>
      <c r="BM21" s="20"/>
      <c r="BN21" s="19">
        <v>0</v>
      </c>
      <c r="BO21" s="19">
        <v>0</v>
      </c>
      <c r="BP21" s="20"/>
      <c r="BQ21" s="19">
        <v>0</v>
      </c>
      <c r="BR21" s="48"/>
      <c r="BS21" s="20"/>
      <c r="BT21" s="20"/>
      <c r="BU21" s="19">
        <f t="shared" si="0"/>
        <v>0</v>
      </c>
      <c r="BV21" s="19">
        <f t="shared" si="1"/>
        <v>0</v>
      </c>
      <c r="BW21" s="30">
        <f t="shared" si="2"/>
        <v>0</v>
      </c>
    </row>
    <row r="22" spans="1:75" x14ac:dyDescent="0.2">
      <c r="A22" s="47" t="s">
        <v>37</v>
      </c>
      <c r="B22" s="25" t="s">
        <v>38</v>
      </c>
      <c r="C22" s="19">
        <v>4000</v>
      </c>
      <c r="D22" s="19">
        <v>0</v>
      </c>
      <c r="E22" s="20"/>
      <c r="F22" s="19">
        <v>0</v>
      </c>
      <c r="G22" s="19">
        <v>0</v>
      </c>
      <c r="H22" s="20"/>
      <c r="I22" s="19">
        <v>0</v>
      </c>
      <c r="J22" s="19">
        <v>0</v>
      </c>
      <c r="K22" s="20"/>
      <c r="L22" s="19">
        <v>0</v>
      </c>
      <c r="M22" s="19">
        <v>0</v>
      </c>
      <c r="N22" s="20"/>
      <c r="O22" s="19">
        <v>0</v>
      </c>
      <c r="P22" s="26">
        <v>0</v>
      </c>
      <c r="Q22" s="21"/>
      <c r="R22" s="19">
        <v>0</v>
      </c>
      <c r="S22" s="19">
        <v>0</v>
      </c>
      <c r="T22" s="20"/>
      <c r="U22" s="19">
        <v>0</v>
      </c>
      <c r="V22" s="19">
        <v>0</v>
      </c>
      <c r="W22" s="20"/>
      <c r="X22" s="19">
        <v>0</v>
      </c>
      <c r="Y22" s="19">
        <v>0</v>
      </c>
      <c r="Z22" s="20"/>
      <c r="AA22" s="19">
        <v>0</v>
      </c>
      <c r="AB22" s="19">
        <v>0</v>
      </c>
      <c r="AC22" s="20"/>
      <c r="AD22" s="19">
        <v>0</v>
      </c>
      <c r="AE22" s="19">
        <v>0</v>
      </c>
      <c r="AF22" s="21"/>
      <c r="AG22" s="19">
        <v>0</v>
      </c>
      <c r="AH22" s="19">
        <v>0</v>
      </c>
      <c r="AI22" s="20"/>
      <c r="AJ22" s="19">
        <v>0</v>
      </c>
      <c r="AK22" s="19">
        <v>0</v>
      </c>
      <c r="AL22" s="20"/>
      <c r="AM22" s="19">
        <v>0</v>
      </c>
      <c r="AN22" s="19">
        <v>0</v>
      </c>
      <c r="AO22" s="20"/>
      <c r="AP22" s="19">
        <v>0</v>
      </c>
      <c r="AQ22" s="19">
        <v>0</v>
      </c>
      <c r="AR22" s="20"/>
      <c r="AS22" s="19">
        <v>0</v>
      </c>
      <c r="AT22" s="19">
        <v>0</v>
      </c>
      <c r="AU22" s="21"/>
      <c r="AV22" s="19">
        <v>0</v>
      </c>
      <c r="AW22" s="19">
        <v>0</v>
      </c>
      <c r="AX22" s="20"/>
      <c r="AY22" s="19">
        <v>0</v>
      </c>
      <c r="AZ22" s="19">
        <v>0</v>
      </c>
      <c r="BA22" s="20"/>
      <c r="BB22" s="19">
        <v>0</v>
      </c>
      <c r="BC22" s="19">
        <v>0</v>
      </c>
      <c r="BD22" s="20"/>
      <c r="BE22" s="19">
        <v>0</v>
      </c>
      <c r="BF22" s="19">
        <v>0</v>
      </c>
      <c r="BG22" s="20"/>
      <c r="BH22" s="19">
        <v>0</v>
      </c>
      <c r="BI22" s="19">
        <v>0</v>
      </c>
      <c r="BJ22" s="21"/>
      <c r="BK22" s="19">
        <v>0</v>
      </c>
      <c r="BL22" s="19">
        <v>0</v>
      </c>
      <c r="BM22" s="20"/>
      <c r="BN22" s="19">
        <v>0</v>
      </c>
      <c r="BO22" s="19">
        <v>0</v>
      </c>
      <c r="BP22" s="20"/>
      <c r="BQ22" s="19">
        <v>0</v>
      </c>
      <c r="BR22" s="48"/>
      <c r="BS22" s="20"/>
      <c r="BT22" s="20"/>
      <c r="BU22" s="19">
        <f t="shared" si="0"/>
        <v>4000</v>
      </c>
      <c r="BV22" s="19">
        <f t="shared" si="1"/>
        <v>0</v>
      </c>
      <c r="BW22" s="30">
        <f t="shared" si="2"/>
        <v>0</v>
      </c>
    </row>
    <row r="23" spans="1:75" x14ac:dyDescent="0.2">
      <c r="A23" s="47" t="s">
        <v>39</v>
      </c>
      <c r="B23" s="25" t="s">
        <v>40</v>
      </c>
      <c r="C23" s="19">
        <v>0</v>
      </c>
      <c r="D23" s="19">
        <v>0</v>
      </c>
      <c r="E23" s="20"/>
      <c r="F23" s="19">
        <v>0</v>
      </c>
      <c r="G23" s="19">
        <v>0</v>
      </c>
      <c r="H23" s="20"/>
      <c r="I23" s="19">
        <v>0</v>
      </c>
      <c r="J23" s="19">
        <v>0</v>
      </c>
      <c r="K23" s="20"/>
      <c r="L23" s="19">
        <v>0</v>
      </c>
      <c r="M23" s="19">
        <v>0</v>
      </c>
      <c r="N23" s="20"/>
      <c r="O23" s="19">
        <v>0</v>
      </c>
      <c r="P23" s="26">
        <v>0</v>
      </c>
      <c r="Q23" s="21"/>
      <c r="R23" s="19">
        <v>0</v>
      </c>
      <c r="S23" s="19">
        <v>0</v>
      </c>
      <c r="T23" s="20"/>
      <c r="U23" s="19">
        <v>0</v>
      </c>
      <c r="V23" s="19">
        <v>0</v>
      </c>
      <c r="W23" s="20"/>
      <c r="X23" s="19">
        <v>0</v>
      </c>
      <c r="Y23" s="19">
        <v>0</v>
      </c>
      <c r="Z23" s="20"/>
      <c r="AA23" s="19">
        <v>0</v>
      </c>
      <c r="AB23" s="19">
        <v>0</v>
      </c>
      <c r="AC23" s="20"/>
      <c r="AD23" s="19">
        <v>0</v>
      </c>
      <c r="AE23" s="19">
        <v>0</v>
      </c>
      <c r="AF23" s="21"/>
      <c r="AG23" s="19">
        <v>0</v>
      </c>
      <c r="AH23" s="19">
        <v>0</v>
      </c>
      <c r="AI23" s="20"/>
      <c r="AJ23" s="19">
        <v>0</v>
      </c>
      <c r="AK23" s="19">
        <v>0</v>
      </c>
      <c r="AL23" s="20"/>
      <c r="AM23" s="19">
        <v>0</v>
      </c>
      <c r="AN23" s="19">
        <v>0</v>
      </c>
      <c r="AO23" s="20"/>
      <c r="AP23" s="19">
        <v>0</v>
      </c>
      <c r="AQ23" s="19">
        <v>0</v>
      </c>
      <c r="AR23" s="20"/>
      <c r="AS23" s="19">
        <v>0</v>
      </c>
      <c r="AT23" s="19">
        <v>0</v>
      </c>
      <c r="AU23" s="21"/>
      <c r="AV23" s="19">
        <v>0</v>
      </c>
      <c r="AW23" s="19">
        <v>0</v>
      </c>
      <c r="AX23" s="20"/>
      <c r="AY23" s="19">
        <v>0</v>
      </c>
      <c r="AZ23" s="19">
        <v>0</v>
      </c>
      <c r="BA23" s="20"/>
      <c r="BB23" s="19">
        <v>0</v>
      </c>
      <c r="BC23" s="19">
        <v>0</v>
      </c>
      <c r="BD23" s="20"/>
      <c r="BE23" s="19">
        <v>0</v>
      </c>
      <c r="BF23" s="19">
        <v>0</v>
      </c>
      <c r="BG23" s="20"/>
      <c r="BH23" s="19">
        <v>0</v>
      </c>
      <c r="BI23" s="19">
        <v>0</v>
      </c>
      <c r="BJ23" s="21"/>
      <c r="BK23" s="19">
        <v>0</v>
      </c>
      <c r="BL23" s="19">
        <v>0</v>
      </c>
      <c r="BM23" s="20"/>
      <c r="BN23" s="19">
        <v>0</v>
      </c>
      <c r="BO23" s="19">
        <v>0</v>
      </c>
      <c r="BP23" s="20"/>
      <c r="BQ23" s="19">
        <v>0</v>
      </c>
      <c r="BR23" s="48"/>
      <c r="BS23" s="20"/>
      <c r="BT23" s="20"/>
      <c r="BU23" s="19">
        <f t="shared" si="0"/>
        <v>0</v>
      </c>
      <c r="BV23" s="19">
        <f t="shared" si="1"/>
        <v>0</v>
      </c>
      <c r="BW23" s="30">
        <f t="shared" si="2"/>
        <v>0</v>
      </c>
    </row>
    <row r="24" spans="1:75" x14ac:dyDescent="0.2">
      <c r="A24" s="47" t="s">
        <v>41</v>
      </c>
      <c r="B24" s="25" t="s">
        <v>42</v>
      </c>
      <c r="C24" s="19">
        <v>136826.85</v>
      </c>
      <c r="D24" s="19">
        <v>0</v>
      </c>
      <c r="E24" s="20"/>
      <c r="F24" s="19">
        <v>0</v>
      </c>
      <c r="G24" s="19">
        <v>0</v>
      </c>
      <c r="H24" s="20"/>
      <c r="I24" s="19">
        <v>33700</v>
      </c>
      <c r="J24" s="19">
        <v>0</v>
      </c>
      <c r="K24" s="20"/>
      <c r="L24" s="19">
        <v>103797.81</v>
      </c>
      <c r="M24" s="19">
        <v>0</v>
      </c>
      <c r="N24" s="20"/>
      <c r="O24" s="19">
        <v>0</v>
      </c>
      <c r="P24" s="26">
        <v>0</v>
      </c>
      <c r="Q24" s="21"/>
      <c r="R24" s="19">
        <v>0</v>
      </c>
      <c r="S24" s="19">
        <v>0</v>
      </c>
      <c r="T24" s="20"/>
      <c r="U24" s="19">
        <v>0</v>
      </c>
      <c r="V24" s="19">
        <v>0</v>
      </c>
      <c r="W24" s="20"/>
      <c r="X24" s="19">
        <v>0</v>
      </c>
      <c r="Y24" s="19">
        <v>0</v>
      </c>
      <c r="Z24" s="20"/>
      <c r="AA24" s="19">
        <v>0</v>
      </c>
      <c r="AB24" s="19">
        <v>0</v>
      </c>
      <c r="AC24" s="20"/>
      <c r="AD24" s="19">
        <v>0</v>
      </c>
      <c r="AE24" s="19">
        <v>0</v>
      </c>
      <c r="AF24" s="21"/>
      <c r="AG24" s="19">
        <v>0</v>
      </c>
      <c r="AH24" s="19">
        <v>0</v>
      </c>
      <c r="AI24" s="20"/>
      <c r="AJ24" s="19">
        <v>106719.62</v>
      </c>
      <c r="AK24" s="19">
        <v>0</v>
      </c>
      <c r="AL24" s="20"/>
      <c r="AM24" s="19">
        <v>0</v>
      </c>
      <c r="AN24" s="19">
        <v>0</v>
      </c>
      <c r="AO24" s="20"/>
      <c r="AP24" s="19">
        <v>0</v>
      </c>
      <c r="AQ24" s="19">
        <v>0</v>
      </c>
      <c r="AR24" s="20"/>
      <c r="AS24" s="19">
        <v>0</v>
      </c>
      <c r="AT24" s="19">
        <v>0</v>
      </c>
      <c r="AU24" s="21"/>
      <c r="AV24" s="19">
        <v>0</v>
      </c>
      <c r="AW24" s="19">
        <v>0</v>
      </c>
      <c r="AX24" s="20"/>
      <c r="AY24" s="19">
        <v>0</v>
      </c>
      <c r="AZ24" s="19">
        <v>0</v>
      </c>
      <c r="BA24" s="20"/>
      <c r="BB24" s="19">
        <v>0</v>
      </c>
      <c r="BC24" s="19">
        <v>0</v>
      </c>
      <c r="BD24" s="20"/>
      <c r="BE24" s="19">
        <v>0</v>
      </c>
      <c r="BF24" s="19">
        <v>0</v>
      </c>
      <c r="BG24" s="20"/>
      <c r="BH24" s="19">
        <v>0</v>
      </c>
      <c r="BI24" s="19">
        <v>0</v>
      </c>
      <c r="BJ24" s="21"/>
      <c r="BK24" s="19">
        <v>0</v>
      </c>
      <c r="BL24" s="19">
        <v>0</v>
      </c>
      <c r="BM24" s="20"/>
      <c r="BN24" s="19">
        <v>0</v>
      </c>
      <c r="BO24" s="19">
        <v>0</v>
      </c>
      <c r="BP24" s="20"/>
      <c r="BQ24" s="19">
        <v>0</v>
      </c>
      <c r="BR24" s="48"/>
      <c r="BS24" s="20"/>
      <c r="BT24" s="20"/>
      <c r="BU24" s="19">
        <f t="shared" si="0"/>
        <v>381044.28</v>
      </c>
      <c r="BV24" s="19">
        <f t="shared" si="1"/>
        <v>0</v>
      </c>
      <c r="BW24" s="30">
        <f t="shared" si="2"/>
        <v>0</v>
      </c>
    </row>
    <row r="25" spans="1:75" x14ac:dyDescent="0.2">
      <c r="A25" s="47" t="s">
        <v>44</v>
      </c>
      <c r="B25" s="25" t="s">
        <v>45</v>
      </c>
      <c r="C25" s="19">
        <v>232004.75</v>
      </c>
      <c r="D25" s="19">
        <v>16604.75</v>
      </c>
      <c r="E25" s="20"/>
      <c r="F25" s="19">
        <v>0</v>
      </c>
      <c r="G25" s="19">
        <v>0</v>
      </c>
      <c r="H25" s="20"/>
      <c r="I25" s="19">
        <v>32263.4</v>
      </c>
      <c r="J25" s="19">
        <v>17263.400000000001</v>
      </c>
      <c r="K25" s="20"/>
      <c r="L25" s="19">
        <v>103732.92</v>
      </c>
      <c r="M25" s="19">
        <v>16812.509999999998</v>
      </c>
      <c r="N25" s="20"/>
      <c r="O25" s="19">
        <v>7152.5</v>
      </c>
      <c r="P25" s="26">
        <v>1984.5</v>
      </c>
      <c r="Q25" s="21"/>
      <c r="R25" s="19">
        <v>47580</v>
      </c>
      <c r="S25" s="19">
        <v>0</v>
      </c>
      <c r="T25" s="20"/>
      <c r="U25" s="19">
        <v>0</v>
      </c>
      <c r="V25" s="19">
        <v>0</v>
      </c>
      <c r="W25" s="20"/>
      <c r="X25" s="19">
        <v>5142.1400000000003</v>
      </c>
      <c r="Y25" s="19">
        <v>5142.1400000000003</v>
      </c>
      <c r="Z25" s="20"/>
      <c r="AA25" s="19">
        <v>0</v>
      </c>
      <c r="AB25" s="19">
        <v>0</v>
      </c>
      <c r="AC25" s="20"/>
      <c r="AD25" s="19">
        <v>0</v>
      </c>
      <c r="AE25" s="19">
        <v>0</v>
      </c>
      <c r="AF25" s="21"/>
      <c r="AG25" s="19">
        <v>0</v>
      </c>
      <c r="AH25" s="19">
        <v>0</v>
      </c>
      <c r="AI25" s="20"/>
      <c r="AJ25" s="19">
        <v>437581.36</v>
      </c>
      <c r="AK25" s="19">
        <v>12007.33</v>
      </c>
      <c r="AL25" s="20"/>
      <c r="AM25" s="19">
        <v>0</v>
      </c>
      <c r="AN25" s="19">
        <v>0</v>
      </c>
      <c r="AO25" s="20"/>
      <c r="AP25" s="19">
        <v>2978</v>
      </c>
      <c r="AQ25" s="19">
        <v>2978</v>
      </c>
      <c r="AR25" s="20"/>
      <c r="AS25" s="19">
        <v>0</v>
      </c>
      <c r="AT25" s="19">
        <v>0</v>
      </c>
      <c r="AU25" s="21"/>
      <c r="AV25" s="19">
        <v>0</v>
      </c>
      <c r="AW25" s="19">
        <v>0</v>
      </c>
      <c r="AX25" s="20"/>
      <c r="AY25" s="19">
        <v>13000</v>
      </c>
      <c r="AZ25" s="19">
        <v>0</v>
      </c>
      <c r="BA25" s="20"/>
      <c r="BB25" s="19">
        <v>0</v>
      </c>
      <c r="BC25" s="19">
        <v>0</v>
      </c>
      <c r="BD25" s="20"/>
      <c r="BE25" s="19">
        <v>0</v>
      </c>
      <c r="BF25" s="19">
        <v>0</v>
      </c>
      <c r="BG25" s="20"/>
      <c r="BH25" s="19">
        <v>840918.54</v>
      </c>
      <c r="BI25" s="19">
        <v>0</v>
      </c>
      <c r="BJ25" s="21"/>
      <c r="BK25" s="19">
        <v>0</v>
      </c>
      <c r="BL25" s="19">
        <v>0</v>
      </c>
      <c r="BM25" s="20"/>
      <c r="BN25" s="19">
        <v>0</v>
      </c>
      <c r="BO25" s="19">
        <v>0</v>
      </c>
      <c r="BP25" s="20"/>
      <c r="BQ25" s="19">
        <v>0</v>
      </c>
      <c r="BR25" s="48"/>
      <c r="BS25" s="20"/>
      <c r="BT25" s="20"/>
      <c r="BU25" s="19">
        <f t="shared" si="0"/>
        <v>1722353.61</v>
      </c>
      <c r="BV25" s="19">
        <f t="shared" si="1"/>
        <v>72792.63</v>
      </c>
      <c r="BW25" s="30">
        <f t="shared" si="2"/>
        <v>0</v>
      </c>
    </row>
    <row r="26" spans="1:75" x14ac:dyDescent="0.2">
      <c r="A26" s="49" t="s">
        <v>48</v>
      </c>
      <c r="B26" s="27" t="s">
        <v>49</v>
      </c>
      <c r="C26" s="28">
        <f>SUM(C16:C25)</f>
        <v>2333843.39</v>
      </c>
      <c r="D26" s="28">
        <f>SUM(D16:D25)</f>
        <v>16604.75</v>
      </c>
      <c r="E26" s="28">
        <f t="shared" ref="E26:BP26" si="3">SUM(E16:E25)</f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2730558.11</v>
      </c>
      <c r="J26" s="28">
        <f t="shared" si="3"/>
        <v>17263.400000000001</v>
      </c>
      <c r="K26" s="28">
        <f t="shared" si="3"/>
        <v>0</v>
      </c>
      <c r="L26" s="28">
        <f t="shared" si="3"/>
        <v>7170249.5999999987</v>
      </c>
      <c r="M26" s="28">
        <f t="shared" si="3"/>
        <v>16812.509999999998</v>
      </c>
      <c r="N26" s="28">
        <f t="shared" si="3"/>
        <v>0</v>
      </c>
      <c r="O26" s="28">
        <f t="shared" si="3"/>
        <v>1339208.98</v>
      </c>
      <c r="P26" s="28">
        <f t="shared" si="3"/>
        <v>1984.5</v>
      </c>
      <c r="Q26" s="28">
        <f t="shared" si="3"/>
        <v>0</v>
      </c>
      <c r="R26" s="28">
        <f t="shared" si="3"/>
        <v>361551</v>
      </c>
      <c r="S26" s="28">
        <f t="shared" si="3"/>
        <v>0</v>
      </c>
      <c r="T26" s="28">
        <f t="shared" si="3"/>
        <v>0</v>
      </c>
      <c r="U26" s="28">
        <f t="shared" si="3"/>
        <v>11500</v>
      </c>
      <c r="V26" s="28">
        <f t="shared" si="3"/>
        <v>0</v>
      </c>
      <c r="W26" s="28">
        <f t="shared" si="3"/>
        <v>0</v>
      </c>
      <c r="X26" s="28">
        <f t="shared" si="3"/>
        <v>141514.48000000001</v>
      </c>
      <c r="Y26" s="28">
        <f t="shared" si="3"/>
        <v>5142.1400000000003</v>
      </c>
      <c r="Z26" s="28">
        <f t="shared" si="3"/>
        <v>0</v>
      </c>
      <c r="AA26" s="28">
        <f t="shared" si="3"/>
        <v>0</v>
      </c>
      <c r="AB26" s="28">
        <f t="shared" si="3"/>
        <v>0</v>
      </c>
      <c r="AC26" s="28">
        <f t="shared" si="3"/>
        <v>0</v>
      </c>
      <c r="AD26" s="28">
        <f t="shared" si="3"/>
        <v>167500</v>
      </c>
      <c r="AE26" s="28">
        <f t="shared" si="3"/>
        <v>0</v>
      </c>
      <c r="AF26" s="28">
        <f t="shared" si="3"/>
        <v>0</v>
      </c>
      <c r="AG26" s="28">
        <f t="shared" si="3"/>
        <v>25000</v>
      </c>
      <c r="AH26" s="28">
        <f t="shared" si="3"/>
        <v>0</v>
      </c>
      <c r="AI26" s="28">
        <f t="shared" si="3"/>
        <v>0</v>
      </c>
      <c r="AJ26" s="28">
        <f t="shared" si="3"/>
        <v>9673539.7999999989</v>
      </c>
      <c r="AK26" s="28">
        <f t="shared" si="3"/>
        <v>12007.33</v>
      </c>
      <c r="AL26" s="28">
        <f t="shared" si="3"/>
        <v>0</v>
      </c>
      <c r="AM26" s="28">
        <f t="shared" si="3"/>
        <v>0</v>
      </c>
      <c r="AN26" s="28">
        <f t="shared" si="3"/>
        <v>0</v>
      </c>
      <c r="AO26" s="28">
        <f t="shared" si="3"/>
        <v>0</v>
      </c>
      <c r="AP26" s="28">
        <f t="shared" si="3"/>
        <v>241082.95</v>
      </c>
      <c r="AQ26" s="28">
        <f t="shared" si="3"/>
        <v>2978</v>
      </c>
      <c r="AR26" s="28">
        <f t="shared" si="3"/>
        <v>0</v>
      </c>
      <c r="AS26" s="28">
        <f t="shared" si="3"/>
        <v>20500</v>
      </c>
      <c r="AT26" s="28">
        <f t="shared" si="3"/>
        <v>0</v>
      </c>
      <c r="AU26" s="28">
        <f t="shared" si="3"/>
        <v>0</v>
      </c>
      <c r="AV26" s="28">
        <f t="shared" si="3"/>
        <v>0</v>
      </c>
      <c r="AW26" s="28">
        <f t="shared" si="3"/>
        <v>0</v>
      </c>
      <c r="AX26" s="28">
        <f t="shared" si="3"/>
        <v>0</v>
      </c>
      <c r="AY26" s="28">
        <f t="shared" si="3"/>
        <v>13000</v>
      </c>
      <c r="AZ26" s="28">
        <f t="shared" si="3"/>
        <v>0</v>
      </c>
      <c r="BA26" s="28">
        <f t="shared" si="3"/>
        <v>0</v>
      </c>
      <c r="BB26" s="28">
        <f t="shared" si="3"/>
        <v>0</v>
      </c>
      <c r="BC26" s="28">
        <f t="shared" si="3"/>
        <v>0</v>
      </c>
      <c r="BD26" s="28">
        <f t="shared" si="3"/>
        <v>0</v>
      </c>
      <c r="BE26" s="28">
        <f t="shared" si="3"/>
        <v>0</v>
      </c>
      <c r="BF26" s="28">
        <f t="shared" si="3"/>
        <v>0</v>
      </c>
      <c r="BG26" s="28">
        <f t="shared" si="3"/>
        <v>0</v>
      </c>
      <c r="BH26" s="28">
        <f t="shared" si="3"/>
        <v>840918.54</v>
      </c>
      <c r="BI26" s="28">
        <f t="shared" si="3"/>
        <v>0</v>
      </c>
      <c r="BJ26" s="28">
        <f t="shared" si="3"/>
        <v>0</v>
      </c>
      <c r="BK26" s="28">
        <f t="shared" si="3"/>
        <v>0</v>
      </c>
      <c r="BL26" s="28">
        <f t="shared" si="3"/>
        <v>0</v>
      </c>
      <c r="BM26" s="28">
        <f t="shared" si="3"/>
        <v>0</v>
      </c>
      <c r="BN26" s="28">
        <f t="shared" si="3"/>
        <v>0</v>
      </c>
      <c r="BO26" s="28">
        <f t="shared" si="3"/>
        <v>0</v>
      </c>
      <c r="BP26" s="28">
        <f t="shared" si="3"/>
        <v>0</v>
      </c>
      <c r="BQ26" s="28">
        <f t="shared" ref="BQ26:BW26" si="4">SUM(BQ16:BQ25)</f>
        <v>0</v>
      </c>
      <c r="BR26" s="28">
        <f t="shared" si="4"/>
        <v>0</v>
      </c>
      <c r="BS26" s="28">
        <f t="shared" si="4"/>
        <v>0</v>
      </c>
      <c r="BT26" s="28">
        <f t="shared" si="4"/>
        <v>0</v>
      </c>
      <c r="BU26" s="28">
        <f t="shared" si="4"/>
        <v>25069966.850000001</v>
      </c>
      <c r="BV26" s="28">
        <f t="shared" si="4"/>
        <v>72792.63</v>
      </c>
      <c r="BW26" s="32">
        <f t="shared" si="4"/>
        <v>0</v>
      </c>
    </row>
    <row r="27" spans="1:75" x14ac:dyDescent="0.2">
      <c r="A27" s="50"/>
      <c r="B27" s="15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9"/>
      <c r="Q27" s="21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1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1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1"/>
      <c r="BK27" s="20"/>
      <c r="BL27" s="20"/>
      <c r="BM27" s="20"/>
      <c r="BN27" s="20"/>
      <c r="BO27" s="20"/>
      <c r="BP27" s="20"/>
      <c r="BQ27" s="20"/>
      <c r="BR27" s="48"/>
      <c r="BS27" s="20"/>
      <c r="BT27" s="20"/>
      <c r="BU27" s="19">
        <f>C27+F27+I27+L27+O27+R27+U27+X27+AA27+AD27+AG27+AJ27+AM27+AP27+AS27+AV27+AY27+BB27+BE27+BH27+BK27+BN27+BQ27</f>
        <v>0</v>
      </c>
      <c r="BV27" s="19">
        <f>D27+G27+J27+M27+P27+S27+V27+Y27+AB27+AE27+AH27+AK27+AN27+AQ27+AT27+AW27+AZ27+BC27+BF27+BI27+BL27+BO27+BR27</f>
        <v>0</v>
      </c>
      <c r="BW27" s="30">
        <f>E27+H27+K27+N27+Q27+T27+W27+Z27+AC27+AF27+AI27+AL27+AO27+AR27+AU27+AX27+BA27+BD27+BG27+BJ27+BM27+BP27+BS27</f>
        <v>0</v>
      </c>
    </row>
    <row r="28" spans="1:75" x14ac:dyDescent="0.2">
      <c r="A28" s="50"/>
      <c r="B28" s="16" t="s">
        <v>50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9"/>
      <c r="Q28" s="21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1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1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1"/>
      <c r="BK28" s="20"/>
      <c r="BL28" s="20"/>
      <c r="BM28" s="20"/>
      <c r="BN28" s="20"/>
      <c r="BO28" s="20"/>
      <c r="BP28" s="20"/>
      <c r="BQ28" s="20"/>
      <c r="BR28" s="48"/>
      <c r="BS28" s="20"/>
      <c r="BT28" s="20"/>
      <c r="BU28" s="19">
        <f t="shared" ref="BU28:BU33" si="5">C28+F28+I28+L28+O28+R28+U28+X28+AA28+AD28+AG28+AJ28+AM28+AP28+AS28+AV28+AY28+BB28+BE28+BH28+BK28+BN28+BQ28</f>
        <v>0</v>
      </c>
      <c r="BV28" s="19">
        <f t="shared" ref="BV28:BV33" si="6">D28+G28+J28+M28+P28+S28+V28+Y28+AB28+AE28+AH28+AK28+AN28+AQ28+AT28+AW28+AZ28+BC28+BF28+BI28+BL28+BO28+BR28</f>
        <v>0</v>
      </c>
      <c r="BW28" s="30">
        <f t="shared" ref="BW28:BW33" si="7">E28+H28+K28+N28+Q28+T28+W28+Z28+AC28+AF28+AI28+AL28+AO28+AR28+AU28+AX28+BA28+BD28+BG28+BJ28+BM28+BP28+BS28</f>
        <v>0</v>
      </c>
    </row>
    <row r="29" spans="1:75" x14ac:dyDescent="0.2">
      <c r="A29" s="47" t="s">
        <v>52</v>
      </c>
      <c r="B29" s="25" t="s">
        <v>53</v>
      </c>
      <c r="C29" s="19">
        <v>0</v>
      </c>
      <c r="D29" s="19">
        <v>0</v>
      </c>
      <c r="E29" s="20"/>
      <c r="F29" s="19">
        <v>0</v>
      </c>
      <c r="G29" s="19">
        <v>0</v>
      </c>
      <c r="H29" s="20"/>
      <c r="I29" s="19">
        <v>0</v>
      </c>
      <c r="J29" s="19">
        <v>0</v>
      </c>
      <c r="K29" s="20"/>
      <c r="L29" s="19">
        <v>0</v>
      </c>
      <c r="M29" s="19">
        <v>0</v>
      </c>
      <c r="N29" s="20"/>
      <c r="O29" s="19">
        <v>0</v>
      </c>
      <c r="P29" s="26">
        <v>0</v>
      </c>
      <c r="Q29" s="21"/>
      <c r="R29" s="19">
        <v>0</v>
      </c>
      <c r="S29" s="19">
        <v>0</v>
      </c>
      <c r="T29" s="20"/>
      <c r="U29" s="19">
        <v>0</v>
      </c>
      <c r="V29" s="19">
        <v>0</v>
      </c>
      <c r="W29" s="20"/>
      <c r="X29" s="19">
        <v>0</v>
      </c>
      <c r="Y29" s="19">
        <v>0</v>
      </c>
      <c r="Z29" s="20"/>
      <c r="AA29" s="19">
        <v>0</v>
      </c>
      <c r="AB29" s="19">
        <v>0</v>
      </c>
      <c r="AC29" s="20"/>
      <c r="AD29" s="19">
        <v>0</v>
      </c>
      <c r="AE29" s="19">
        <v>0</v>
      </c>
      <c r="AF29" s="21"/>
      <c r="AG29" s="19">
        <v>0</v>
      </c>
      <c r="AH29" s="19">
        <v>0</v>
      </c>
      <c r="AI29" s="20"/>
      <c r="AJ29" s="19">
        <v>0</v>
      </c>
      <c r="AK29" s="19">
        <v>0</v>
      </c>
      <c r="AL29" s="20"/>
      <c r="AM29" s="19">
        <v>0</v>
      </c>
      <c r="AN29" s="19">
        <v>0</v>
      </c>
      <c r="AO29" s="20"/>
      <c r="AP29" s="19">
        <v>0</v>
      </c>
      <c r="AQ29" s="19">
        <v>0</v>
      </c>
      <c r="AR29" s="20"/>
      <c r="AS29" s="19">
        <v>0</v>
      </c>
      <c r="AT29" s="19">
        <v>0</v>
      </c>
      <c r="AU29" s="21"/>
      <c r="AV29" s="19">
        <v>0</v>
      </c>
      <c r="AW29" s="19">
        <v>0</v>
      </c>
      <c r="AX29" s="20"/>
      <c r="AY29" s="19">
        <v>0</v>
      </c>
      <c r="AZ29" s="19">
        <v>0</v>
      </c>
      <c r="BA29" s="20"/>
      <c r="BB29" s="19">
        <v>0</v>
      </c>
      <c r="BC29" s="19">
        <v>0</v>
      </c>
      <c r="BD29" s="20"/>
      <c r="BE29" s="19">
        <v>0</v>
      </c>
      <c r="BF29" s="19">
        <v>0</v>
      </c>
      <c r="BG29" s="20"/>
      <c r="BH29" s="19">
        <v>0</v>
      </c>
      <c r="BI29" s="19">
        <v>0</v>
      </c>
      <c r="BJ29" s="21"/>
      <c r="BK29" s="19">
        <v>0</v>
      </c>
      <c r="BL29" s="19">
        <v>0</v>
      </c>
      <c r="BM29" s="20"/>
      <c r="BN29" s="19">
        <v>0</v>
      </c>
      <c r="BO29" s="19">
        <v>0</v>
      </c>
      <c r="BP29" s="20"/>
      <c r="BQ29" s="19">
        <v>0</v>
      </c>
      <c r="BR29" s="48"/>
      <c r="BS29" s="20"/>
      <c r="BT29" s="20"/>
      <c r="BU29" s="19">
        <f t="shared" si="5"/>
        <v>0</v>
      </c>
      <c r="BV29" s="19">
        <f t="shared" si="6"/>
        <v>0</v>
      </c>
      <c r="BW29" s="30">
        <f t="shared" si="7"/>
        <v>0</v>
      </c>
    </row>
    <row r="30" spans="1:75" x14ac:dyDescent="0.2">
      <c r="A30" s="47" t="s">
        <v>54</v>
      </c>
      <c r="B30" s="25" t="s">
        <v>55</v>
      </c>
      <c r="C30" s="19">
        <v>160000</v>
      </c>
      <c r="D30" s="19">
        <v>0</v>
      </c>
      <c r="E30" s="20"/>
      <c r="F30" s="19">
        <v>0</v>
      </c>
      <c r="G30" s="19">
        <v>0</v>
      </c>
      <c r="H30" s="20"/>
      <c r="I30" s="19">
        <v>0</v>
      </c>
      <c r="J30" s="19">
        <v>0</v>
      </c>
      <c r="K30" s="20"/>
      <c r="L30" s="19">
        <v>0</v>
      </c>
      <c r="M30" s="19">
        <v>0</v>
      </c>
      <c r="N30" s="20"/>
      <c r="O30" s="19">
        <v>0</v>
      </c>
      <c r="P30" s="26">
        <v>0</v>
      </c>
      <c r="Q30" s="21"/>
      <c r="R30" s="19">
        <v>0</v>
      </c>
      <c r="S30" s="19">
        <v>0</v>
      </c>
      <c r="T30" s="20"/>
      <c r="U30" s="19">
        <v>0</v>
      </c>
      <c r="V30" s="19">
        <v>0</v>
      </c>
      <c r="W30" s="20"/>
      <c r="X30" s="19">
        <v>0</v>
      </c>
      <c r="Y30" s="19">
        <v>0</v>
      </c>
      <c r="Z30" s="20"/>
      <c r="AA30" s="19">
        <v>0</v>
      </c>
      <c r="AB30" s="19">
        <v>0</v>
      </c>
      <c r="AC30" s="20"/>
      <c r="AD30" s="19">
        <v>0</v>
      </c>
      <c r="AE30" s="19">
        <v>0</v>
      </c>
      <c r="AF30" s="21"/>
      <c r="AG30" s="19">
        <v>0</v>
      </c>
      <c r="AH30" s="19">
        <v>0</v>
      </c>
      <c r="AI30" s="20"/>
      <c r="AJ30" s="19">
        <v>2000</v>
      </c>
      <c r="AK30" s="19">
        <v>0</v>
      </c>
      <c r="AL30" s="20"/>
      <c r="AM30" s="19">
        <v>0</v>
      </c>
      <c r="AN30" s="19">
        <v>0</v>
      </c>
      <c r="AO30" s="20"/>
      <c r="AP30" s="19">
        <v>0</v>
      </c>
      <c r="AQ30" s="19">
        <v>0</v>
      </c>
      <c r="AR30" s="20"/>
      <c r="AS30" s="19">
        <v>0</v>
      </c>
      <c r="AT30" s="19">
        <v>0</v>
      </c>
      <c r="AU30" s="21"/>
      <c r="AV30" s="19">
        <v>0</v>
      </c>
      <c r="AW30" s="19">
        <v>0</v>
      </c>
      <c r="AX30" s="20"/>
      <c r="AY30" s="19">
        <v>0</v>
      </c>
      <c r="AZ30" s="19">
        <v>0</v>
      </c>
      <c r="BA30" s="20"/>
      <c r="BB30" s="19">
        <v>0</v>
      </c>
      <c r="BC30" s="19">
        <v>0</v>
      </c>
      <c r="BD30" s="20"/>
      <c r="BE30" s="19">
        <v>0</v>
      </c>
      <c r="BF30" s="19">
        <v>0</v>
      </c>
      <c r="BG30" s="20"/>
      <c r="BH30" s="19">
        <v>0</v>
      </c>
      <c r="BI30" s="19">
        <v>0</v>
      </c>
      <c r="BJ30" s="21"/>
      <c r="BK30" s="19">
        <v>0</v>
      </c>
      <c r="BL30" s="19">
        <v>0</v>
      </c>
      <c r="BM30" s="20"/>
      <c r="BN30" s="19">
        <v>0</v>
      </c>
      <c r="BO30" s="19">
        <v>0</v>
      </c>
      <c r="BP30" s="20"/>
      <c r="BQ30" s="19">
        <v>0</v>
      </c>
      <c r="BR30" s="48"/>
      <c r="BS30" s="20"/>
      <c r="BT30" s="20"/>
      <c r="BU30" s="19">
        <f t="shared" si="5"/>
        <v>162000</v>
      </c>
      <c r="BV30" s="19">
        <f t="shared" si="6"/>
        <v>0</v>
      </c>
      <c r="BW30" s="30">
        <f t="shared" si="7"/>
        <v>0</v>
      </c>
    </row>
    <row r="31" spans="1:75" x14ac:dyDescent="0.2">
      <c r="A31" s="47" t="s">
        <v>56</v>
      </c>
      <c r="B31" s="25" t="s">
        <v>57</v>
      </c>
      <c r="C31" s="19">
        <v>12400</v>
      </c>
      <c r="D31" s="19">
        <v>0</v>
      </c>
      <c r="E31" s="20"/>
      <c r="F31" s="19">
        <v>0</v>
      </c>
      <c r="G31" s="19">
        <v>0</v>
      </c>
      <c r="H31" s="20"/>
      <c r="I31" s="19">
        <v>0</v>
      </c>
      <c r="J31" s="19">
        <v>0</v>
      </c>
      <c r="K31" s="20"/>
      <c r="L31" s="19">
        <v>0</v>
      </c>
      <c r="M31" s="19">
        <v>0</v>
      </c>
      <c r="N31" s="20"/>
      <c r="O31" s="19">
        <v>0</v>
      </c>
      <c r="P31" s="26">
        <v>0</v>
      </c>
      <c r="Q31" s="21"/>
      <c r="R31" s="19">
        <v>0</v>
      </c>
      <c r="S31" s="19">
        <v>0</v>
      </c>
      <c r="T31" s="20"/>
      <c r="U31" s="19">
        <v>0</v>
      </c>
      <c r="V31" s="19">
        <v>0</v>
      </c>
      <c r="W31" s="20"/>
      <c r="X31" s="19">
        <v>0</v>
      </c>
      <c r="Y31" s="19">
        <v>0</v>
      </c>
      <c r="Z31" s="20"/>
      <c r="AA31" s="19">
        <v>0</v>
      </c>
      <c r="AB31" s="19">
        <v>0</v>
      </c>
      <c r="AC31" s="20"/>
      <c r="AD31" s="19">
        <v>0</v>
      </c>
      <c r="AE31" s="19">
        <v>0</v>
      </c>
      <c r="AF31" s="21"/>
      <c r="AG31" s="19">
        <v>0</v>
      </c>
      <c r="AH31" s="19">
        <v>0</v>
      </c>
      <c r="AI31" s="20"/>
      <c r="AJ31" s="19">
        <v>30000</v>
      </c>
      <c r="AK31" s="19">
        <v>0</v>
      </c>
      <c r="AL31" s="20"/>
      <c r="AM31" s="19">
        <v>0</v>
      </c>
      <c r="AN31" s="19">
        <v>0</v>
      </c>
      <c r="AO31" s="20"/>
      <c r="AP31" s="19">
        <v>0</v>
      </c>
      <c r="AQ31" s="19">
        <v>0</v>
      </c>
      <c r="AR31" s="20"/>
      <c r="AS31" s="19">
        <v>0</v>
      </c>
      <c r="AT31" s="19">
        <v>0</v>
      </c>
      <c r="AU31" s="21"/>
      <c r="AV31" s="19">
        <v>0</v>
      </c>
      <c r="AW31" s="19">
        <v>0</v>
      </c>
      <c r="AX31" s="20"/>
      <c r="AY31" s="19">
        <v>0</v>
      </c>
      <c r="AZ31" s="19">
        <v>0</v>
      </c>
      <c r="BA31" s="20"/>
      <c r="BB31" s="19">
        <v>0</v>
      </c>
      <c r="BC31" s="19">
        <v>0</v>
      </c>
      <c r="BD31" s="20"/>
      <c r="BE31" s="19">
        <v>0</v>
      </c>
      <c r="BF31" s="19">
        <v>0</v>
      </c>
      <c r="BG31" s="20"/>
      <c r="BH31" s="19">
        <v>0</v>
      </c>
      <c r="BI31" s="19">
        <v>0</v>
      </c>
      <c r="BJ31" s="21"/>
      <c r="BK31" s="19">
        <v>0</v>
      </c>
      <c r="BL31" s="19">
        <v>0</v>
      </c>
      <c r="BM31" s="20"/>
      <c r="BN31" s="19">
        <v>0</v>
      </c>
      <c r="BO31" s="19">
        <v>0</v>
      </c>
      <c r="BP31" s="20"/>
      <c r="BQ31" s="19">
        <v>0</v>
      </c>
      <c r="BR31" s="48"/>
      <c r="BS31" s="20"/>
      <c r="BT31" s="20"/>
      <c r="BU31" s="19">
        <f t="shared" si="5"/>
        <v>42400</v>
      </c>
      <c r="BV31" s="19">
        <f t="shared" si="6"/>
        <v>0</v>
      </c>
      <c r="BW31" s="30">
        <f t="shared" si="7"/>
        <v>0</v>
      </c>
    </row>
    <row r="32" spans="1:75" x14ac:dyDescent="0.2">
      <c r="A32" s="47" t="s">
        <v>58</v>
      </c>
      <c r="B32" s="25" t="s">
        <v>59</v>
      </c>
      <c r="C32" s="19">
        <v>0</v>
      </c>
      <c r="D32" s="19">
        <v>0</v>
      </c>
      <c r="E32" s="20"/>
      <c r="F32" s="19">
        <v>0</v>
      </c>
      <c r="G32" s="19">
        <v>0</v>
      </c>
      <c r="H32" s="20"/>
      <c r="I32" s="19">
        <v>0</v>
      </c>
      <c r="J32" s="19">
        <v>0</v>
      </c>
      <c r="K32" s="20"/>
      <c r="L32" s="19">
        <v>0</v>
      </c>
      <c r="M32" s="19">
        <v>0</v>
      </c>
      <c r="N32" s="20"/>
      <c r="O32" s="19">
        <v>0</v>
      </c>
      <c r="P32" s="26">
        <v>0</v>
      </c>
      <c r="Q32" s="21"/>
      <c r="R32" s="19">
        <v>0</v>
      </c>
      <c r="S32" s="19">
        <v>0</v>
      </c>
      <c r="T32" s="20"/>
      <c r="U32" s="19">
        <v>0</v>
      </c>
      <c r="V32" s="19">
        <v>0</v>
      </c>
      <c r="W32" s="20"/>
      <c r="X32" s="19">
        <v>0</v>
      </c>
      <c r="Y32" s="19">
        <v>0</v>
      </c>
      <c r="Z32" s="20"/>
      <c r="AA32" s="19">
        <v>0</v>
      </c>
      <c r="AB32" s="19">
        <v>0</v>
      </c>
      <c r="AC32" s="20"/>
      <c r="AD32" s="19">
        <v>0</v>
      </c>
      <c r="AE32" s="19">
        <v>0</v>
      </c>
      <c r="AF32" s="21"/>
      <c r="AG32" s="19">
        <v>0</v>
      </c>
      <c r="AH32" s="19">
        <v>0</v>
      </c>
      <c r="AI32" s="20"/>
      <c r="AJ32" s="19">
        <v>0</v>
      </c>
      <c r="AK32" s="19">
        <v>0</v>
      </c>
      <c r="AL32" s="20"/>
      <c r="AM32" s="19">
        <v>0</v>
      </c>
      <c r="AN32" s="19">
        <v>0</v>
      </c>
      <c r="AO32" s="20"/>
      <c r="AP32" s="19">
        <v>0</v>
      </c>
      <c r="AQ32" s="19">
        <v>0</v>
      </c>
      <c r="AR32" s="20"/>
      <c r="AS32" s="19">
        <v>0</v>
      </c>
      <c r="AT32" s="19">
        <v>0</v>
      </c>
      <c r="AU32" s="21"/>
      <c r="AV32" s="19">
        <v>0</v>
      </c>
      <c r="AW32" s="19">
        <v>0</v>
      </c>
      <c r="AX32" s="20"/>
      <c r="AY32" s="19">
        <v>0</v>
      </c>
      <c r="AZ32" s="19">
        <v>0</v>
      </c>
      <c r="BA32" s="20"/>
      <c r="BB32" s="19">
        <v>0</v>
      </c>
      <c r="BC32" s="19">
        <v>0</v>
      </c>
      <c r="BD32" s="20"/>
      <c r="BE32" s="19">
        <v>0</v>
      </c>
      <c r="BF32" s="19">
        <v>0</v>
      </c>
      <c r="BG32" s="20"/>
      <c r="BH32" s="19">
        <v>0</v>
      </c>
      <c r="BI32" s="19">
        <v>0</v>
      </c>
      <c r="BJ32" s="21"/>
      <c r="BK32" s="19">
        <v>0</v>
      </c>
      <c r="BL32" s="19">
        <v>0</v>
      </c>
      <c r="BM32" s="20"/>
      <c r="BN32" s="19">
        <v>0</v>
      </c>
      <c r="BO32" s="19">
        <v>0</v>
      </c>
      <c r="BP32" s="20"/>
      <c r="BQ32" s="19">
        <v>0</v>
      </c>
      <c r="BR32" s="48"/>
      <c r="BS32" s="20"/>
      <c r="BT32" s="20"/>
      <c r="BU32" s="19">
        <f t="shared" si="5"/>
        <v>0</v>
      </c>
      <c r="BV32" s="19">
        <f t="shared" si="6"/>
        <v>0</v>
      </c>
      <c r="BW32" s="30">
        <f t="shared" si="7"/>
        <v>0</v>
      </c>
    </row>
    <row r="33" spans="1:75" x14ac:dyDescent="0.2">
      <c r="A33" s="47" t="s">
        <v>60</v>
      </c>
      <c r="B33" s="25" t="s">
        <v>61</v>
      </c>
      <c r="C33" s="19">
        <v>0</v>
      </c>
      <c r="D33" s="19">
        <v>0</v>
      </c>
      <c r="E33" s="20"/>
      <c r="F33" s="19">
        <v>0</v>
      </c>
      <c r="G33" s="19">
        <v>0</v>
      </c>
      <c r="H33" s="20"/>
      <c r="I33" s="19">
        <v>0</v>
      </c>
      <c r="J33" s="19">
        <v>0</v>
      </c>
      <c r="K33" s="20"/>
      <c r="L33" s="19">
        <v>0</v>
      </c>
      <c r="M33" s="19">
        <v>0</v>
      </c>
      <c r="N33" s="20"/>
      <c r="O33" s="19">
        <v>0</v>
      </c>
      <c r="P33" s="26">
        <v>0</v>
      </c>
      <c r="Q33" s="21"/>
      <c r="R33" s="19">
        <v>0</v>
      </c>
      <c r="S33" s="19">
        <v>0</v>
      </c>
      <c r="T33" s="20"/>
      <c r="U33" s="19">
        <v>0</v>
      </c>
      <c r="V33" s="19">
        <v>0</v>
      </c>
      <c r="W33" s="20"/>
      <c r="X33" s="19">
        <v>0</v>
      </c>
      <c r="Y33" s="19">
        <v>0</v>
      </c>
      <c r="Z33" s="20"/>
      <c r="AA33" s="19">
        <v>0</v>
      </c>
      <c r="AB33" s="19">
        <v>0</v>
      </c>
      <c r="AC33" s="20"/>
      <c r="AD33" s="19">
        <v>0</v>
      </c>
      <c r="AE33" s="19">
        <v>0</v>
      </c>
      <c r="AF33" s="21"/>
      <c r="AG33" s="19">
        <v>0</v>
      </c>
      <c r="AH33" s="19">
        <v>0</v>
      </c>
      <c r="AI33" s="20"/>
      <c r="AJ33" s="19">
        <v>0</v>
      </c>
      <c r="AK33" s="19">
        <v>0</v>
      </c>
      <c r="AL33" s="20"/>
      <c r="AM33" s="19">
        <v>0</v>
      </c>
      <c r="AN33" s="19">
        <v>0</v>
      </c>
      <c r="AO33" s="20"/>
      <c r="AP33" s="19">
        <v>0</v>
      </c>
      <c r="AQ33" s="19">
        <v>0</v>
      </c>
      <c r="AR33" s="20"/>
      <c r="AS33" s="19">
        <v>0</v>
      </c>
      <c r="AT33" s="19">
        <v>0</v>
      </c>
      <c r="AU33" s="21"/>
      <c r="AV33" s="19">
        <v>0</v>
      </c>
      <c r="AW33" s="19">
        <v>0</v>
      </c>
      <c r="AX33" s="20"/>
      <c r="AY33" s="19">
        <v>0</v>
      </c>
      <c r="AZ33" s="19">
        <v>0</v>
      </c>
      <c r="BA33" s="20"/>
      <c r="BB33" s="19">
        <v>0</v>
      </c>
      <c r="BC33" s="19">
        <v>0</v>
      </c>
      <c r="BD33" s="20"/>
      <c r="BE33" s="19">
        <v>0</v>
      </c>
      <c r="BF33" s="19">
        <v>0</v>
      </c>
      <c r="BG33" s="20"/>
      <c r="BH33" s="19">
        <v>0</v>
      </c>
      <c r="BI33" s="19">
        <v>0</v>
      </c>
      <c r="BJ33" s="21"/>
      <c r="BK33" s="19">
        <v>0</v>
      </c>
      <c r="BL33" s="19">
        <v>0</v>
      </c>
      <c r="BM33" s="20"/>
      <c r="BN33" s="19">
        <v>0</v>
      </c>
      <c r="BO33" s="19">
        <v>0</v>
      </c>
      <c r="BP33" s="20"/>
      <c r="BQ33" s="19">
        <v>0</v>
      </c>
      <c r="BR33" s="48"/>
      <c r="BS33" s="20"/>
      <c r="BT33" s="20"/>
      <c r="BU33" s="19">
        <f t="shared" si="5"/>
        <v>0</v>
      </c>
      <c r="BV33" s="19">
        <f t="shared" si="6"/>
        <v>0</v>
      </c>
      <c r="BW33" s="30">
        <f t="shared" si="7"/>
        <v>0</v>
      </c>
    </row>
    <row r="34" spans="1:75" x14ac:dyDescent="0.2">
      <c r="A34" s="49" t="s">
        <v>62</v>
      </c>
      <c r="B34" s="27" t="s">
        <v>63</v>
      </c>
      <c r="C34" s="28">
        <f>SUM(C29:C33)</f>
        <v>172400</v>
      </c>
      <c r="D34" s="28">
        <f t="shared" ref="D34:BO34" si="8">SUM(D29:D33)</f>
        <v>0</v>
      </c>
      <c r="E34" s="28">
        <f t="shared" si="8"/>
        <v>0</v>
      </c>
      <c r="F34" s="28">
        <f t="shared" si="8"/>
        <v>0</v>
      </c>
      <c r="G34" s="28">
        <f t="shared" si="8"/>
        <v>0</v>
      </c>
      <c r="H34" s="28">
        <f t="shared" si="8"/>
        <v>0</v>
      </c>
      <c r="I34" s="28">
        <f t="shared" si="8"/>
        <v>0</v>
      </c>
      <c r="J34" s="28">
        <f t="shared" si="8"/>
        <v>0</v>
      </c>
      <c r="K34" s="28">
        <f t="shared" si="8"/>
        <v>0</v>
      </c>
      <c r="L34" s="28">
        <f t="shared" si="8"/>
        <v>0</v>
      </c>
      <c r="M34" s="28">
        <f t="shared" si="8"/>
        <v>0</v>
      </c>
      <c r="N34" s="28">
        <f t="shared" si="8"/>
        <v>0</v>
      </c>
      <c r="O34" s="28">
        <f t="shared" si="8"/>
        <v>0</v>
      </c>
      <c r="P34" s="28">
        <f t="shared" si="8"/>
        <v>0</v>
      </c>
      <c r="Q34" s="28">
        <f t="shared" si="8"/>
        <v>0</v>
      </c>
      <c r="R34" s="28">
        <f t="shared" si="8"/>
        <v>0</v>
      </c>
      <c r="S34" s="28">
        <f t="shared" si="8"/>
        <v>0</v>
      </c>
      <c r="T34" s="28">
        <f t="shared" si="8"/>
        <v>0</v>
      </c>
      <c r="U34" s="28">
        <f t="shared" si="8"/>
        <v>0</v>
      </c>
      <c r="V34" s="28">
        <f t="shared" si="8"/>
        <v>0</v>
      </c>
      <c r="W34" s="28">
        <f t="shared" si="8"/>
        <v>0</v>
      </c>
      <c r="X34" s="28">
        <f t="shared" si="8"/>
        <v>0</v>
      </c>
      <c r="Y34" s="28">
        <f t="shared" si="8"/>
        <v>0</v>
      </c>
      <c r="Z34" s="28">
        <f t="shared" si="8"/>
        <v>0</v>
      </c>
      <c r="AA34" s="28">
        <f t="shared" si="8"/>
        <v>0</v>
      </c>
      <c r="AB34" s="28">
        <f t="shared" si="8"/>
        <v>0</v>
      </c>
      <c r="AC34" s="28">
        <f t="shared" si="8"/>
        <v>0</v>
      </c>
      <c r="AD34" s="28">
        <f t="shared" si="8"/>
        <v>0</v>
      </c>
      <c r="AE34" s="28">
        <f t="shared" si="8"/>
        <v>0</v>
      </c>
      <c r="AF34" s="28">
        <f t="shared" si="8"/>
        <v>0</v>
      </c>
      <c r="AG34" s="28">
        <f t="shared" si="8"/>
        <v>0</v>
      </c>
      <c r="AH34" s="28">
        <f t="shared" si="8"/>
        <v>0</v>
      </c>
      <c r="AI34" s="28">
        <f t="shared" si="8"/>
        <v>0</v>
      </c>
      <c r="AJ34" s="28">
        <f t="shared" si="8"/>
        <v>32000</v>
      </c>
      <c r="AK34" s="28">
        <f t="shared" si="8"/>
        <v>0</v>
      </c>
      <c r="AL34" s="28">
        <f t="shared" si="8"/>
        <v>0</v>
      </c>
      <c r="AM34" s="28">
        <f t="shared" si="8"/>
        <v>0</v>
      </c>
      <c r="AN34" s="28">
        <f t="shared" si="8"/>
        <v>0</v>
      </c>
      <c r="AO34" s="28">
        <f t="shared" si="8"/>
        <v>0</v>
      </c>
      <c r="AP34" s="28">
        <f t="shared" si="8"/>
        <v>0</v>
      </c>
      <c r="AQ34" s="28">
        <f t="shared" si="8"/>
        <v>0</v>
      </c>
      <c r="AR34" s="28">
        <f t="shared" si="8"/>
        <v>0</v>
      </c>
      <c r="AS34" s="28">
        <f t="shared" si="8"/>
        <v>0</v>
      </c>
      <c r="AT34" s="28">
        <f t="shared" si="8"/>
        <v>0</v>
      </c>
      <c r="AU34" s="28">
        <f t="shared" si="8"/>
        <v>0</v>
      </c>
      <c r="AV34" s="28">
        <f t="shared" si="8"/>
        <v>0</v>
      </c>
      <c r="AW34" s="28">
        <f t="shared" si="8"/>
        <v>0</v>
      </c>
      <c r="AX34" s="28">
        <f t="shared" si="8"/>
        <v>0</v>
      </c>
      <c r="AY34" s="28">
        <f t="shared" si="8"/>
        <v>0</v>
      </c>
      <c r="AZ34" s="28">
        <f t="shared" si="8"/>
        <v>0</v>
      </c>
      <c r="BA34" s="28">
        <f t="shared" si="8"/>
        <v>0</v>
      </c>
      <c r="BB34" s="28">
        <f t="shared" si="8"/>
        <v>0</v>
      </c>
      <c r="BC34" s="28">
        <f t="shared" si="8"/>
        <v>0</v>
      </c>
      <c r="BD34" s="28">
        <f t="shared" si="8"/>
        <v>0</v>
      </c>
      <c r="BE34" s="28">
        <f t="shared" si="8"/>
        <v>0</v>
      </c>
      <c r="BF34" s="28">
        <f t="shared" si="8"/>
        <v>0</v>
      </c>
      <c r="BG34" s="28">
        <f t="shared" si="8"/>
        <v>0</v>
      </c>
      <c r="BH34" s="28">
        <f t="shared" si="8"/>
        <v>0</v>
      </c>
      <c r="BI34" s="28">
        <f t="shared" si="8"/>
        <v>0</v>
      </c>
      <c r="BJ34" s="28">
        <f t="shared" si="8"/>
        <v>0</v>
      </c>
      <c r="BK34" s="28">
        <f t="shared" si="8"/>
        <v>0</v>
      </c>
      <c r="BL34" s="28">
        <f t="shared" si="8"/>
        <v>0</v>
      </c>
      <c r="BM34" s="28">
        <f t="shared" si="8"/>
        <v>0</v>
      </c>
      <c r="BN34" s="28">
        <f t="shared" si="8"/>
        <v>0</v>
      </c>
      <c r="BO34" s="28">
        <f t="shared" si="8"/>
        <v>0</v>
      </c>
      <c r="BP34" s="28">
        <f t="shared" ref="BP34:BW34" si="9">SUM(BP29:BP33)</f>
        <v>0</v>
      </c>
      <c r="BQ34" s="28">
        <f t="shared" si="9"/>
        <v>0</v>
      </c>
      <c r="BR34" s="28">
        <f t="shared" si="9"/>
        <v>0</v>
      </c>
      <c r="BS34" s="28">
        <f t="shared" si="9"/>
        <v>0</v>
      </c>
      <c r="BT34" s="28">
        <f t="shared" si="9"/>
        <v>0</v>
      </c>
      <c r="BU34" s="28">
        <f t="shared" si="9"/>
        <v>204400</v>
      </c>
      <c r="BV34" s="28">
        <f t="shared" si="9"/>
        <v>0</v>
      </c>
      <c r="BW34" s="32">
        <f t="shared" si="9"/>
        <v>0</v>
      </c>
    </row>
    <row r="35" spans="1:75" x14ac:dyDescent="0.2">
      <c r="A35" s="50"/>
      <c r="B35" s="15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9"/>
      <c r="Q35" s="21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1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1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1"/>
      <c r="BK35" s="20"/>
      <c r="BL35" s="20"/>
      <c r="BM35" s="20"/>
      <c r="BN35" s="20"/>
      <c r="BO35" s="20"/>
      <c r="BP35" s="20"/>
      <c r="BQ35" s="20"/>
      <c r="BR35" s="48"/>
      <c r="BS35" s="20"/>
      <c r="BT35" s="20"/>
      <c r="BU35" s="19">
        <f t="shared" ref="BU35:BW40" si="10">C35+F35+I35+L35+O35+R35+U35+X35+AA35+AD35+AG35+AJ35+AM35+AP35+AS35+AV35+AY35+BB35+BE35+BH35+BK35+BN35+BQ35</f>
        <v>0</v>
      </c>
      <c r="BV35" s="19">
        <f t="shared" si="10"/>
        <v>0</v>
      </c>
      <c r="BW35" s="30">
        <f t="shared" si="10"/>
        <v>0</v>
      </c>
    </row>
    <row r="36" spans="1:75" x14ac:dyDescent="0.2">
      <c r="A36" s="50"/>
      <c r="B36" s="16" t="s">
        <v>64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9"/>
      <c r="Q36" s="21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1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1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1"/>
      <c r="BK36" s="20"/>
      <c r="BL36" s="20"/>
      <c r="BM36" s="20"/>
      <c r="BN36" s="20"/>
      <c r="BO36" s="20"/>
      <c r="BP36" s="20"/>
      <c r="BQ36" s="20"/>
      <c r="BR36" s="48"/>
      <c r="BS36" s="20"/>
      <c r="BT36" s="20"/>
      <c r="BU36" s="19">
        <f t="shared" si="10"/>
        <v>0</v>
      </c>
      <c r="BV36" s="19">
        <f t="shared" si="10"/>
        <v>0</v>
      </c>
      <c r="BW36" s="30">
        <f t="shared" si="10"/>
        <v>0</v>
      </c>
    </row>
    <row r="37" spans="1:75" x14ac:dyDescent="0.2">
      <c r="A37" s="47" t="s">
        <v>65</v>
      </c>
      <c r="B37" s="25" t="s">
        <v>66</v>
      </c>
      <c r="C37" s="19">
        <v>0</v>
      </c>
      <c r="D37" s="19">
        <v>0</v>
      </c>
      <c r="E37" s="20"/>
      <c r="F37" s="19">
        <v>0</v>
      </c>
      <c r="G37" s="19">
        <v>0</v>
      </c>
      <c r="H37" s="20"/>
      <c r="I37" s="19">
        <v>0</v>
      </c>
      <c r="J37" s="19">
        <v>0</v>
      </c>
      <c r="K37" s="20"/>
      <c r="L37" s="19">
        <v>0</v>
      </c>
      <c r="M37" s="19">
        <v>0</v>
      </c>
      <c r="N37" s="20"/>
      <c r="O37" s="19">
        <v>0</v>
      </c>
      <c r="P37" s="26">
        <v>0</v>
      </c>
      <c r="Q37" s="21"/>
      <c r="R37" s="19">
        <v>0</v>
      </c>
      <c r="S37" s="19">
        <v>0</v>
      </c>
      <c r="T37" s="20"/>
      <c r="U37" s="19">
        <v>0</v>
      </c>
      <c r="V37" s="19">
        <v>0</v>
      </c>
      <c r="W37" s="20"/>
      <c r="X37" s="19">
        <v>0</v>
      </c>
      <c r="Y37" s="19">
        <v>0</v>
      </c>
      <c r="Z37" s="20"/>
      <c r="AA37" s="19">
        <v>0</v>
      </c>
      <c r="AB37" s="19">
        <v>0</v>
      </c>
      <c r="AC37" s="20"/>
      <c r="AD37" s="19">
        <v>0</v>
      </c>
      <c r="AE37" s="19">
        <v>0</v>
      </c>
      <c r="AF37" s="21"/>
      <c r="AG37" s="19">
        <v>0</v>
      </c>
      <c r="AH37" s="19">
        <v>0</v>
      </c>
      <c r="AI37" s="20"/>
      <c r="AJ37" s="19">
        <v>0</v>
      </c>
      <c r="AK37" s="19">
        <v>0</v>
      </c>
      <c r="AL37" s="20"/>
      <c r="AM37" s="19">
        <v>0</v>
      </c>
      <c r="AN37" s="19">
        <v>0</v>
      </c>
      <c r="AO37" s="20"/>
      <c r="AP37" s="19">
        <v>0</v>
      </c>
      <c r="AQ37" s="19">
        <v>0</v>
      </c>
      <c r="AR37" s="20"/>
      <c r="AS37" s="19">
        <v>0</v>
      </c>
      <c r="AT37" s="19">
        <v>0</v>
      </c>
      <c r="AU37" s="21"/>
      <c r="AV37" s="19">
        <v>0</v>
      </c>
      <c r="AW37" s="19">
        <v>0</v>
      </c>
      <c r="AX37" s="20"/>
      <c r="AY37" s="19">
        <v>0</v>
      </c>
      <c r="AZ37" s="19">
        <v>0</v>
      </c>
      <c r="BA37" s="20"/>
      <c r="BB37" s="19">
        <v>0</v>
      </c>
      <c r="BC37" s="19">
        <v>0</v>
      </c>
      <c r="BD37" s="20"/>
      <c r="BE37" s="19">
        <v>0</v>
      </c>
      <c r="BF37" s="19">
        <v>0</v>
      </c>
      <c r="BG37" s="20"/>
      <c r="BH37" s="19">
        <v>0</v>
      </c>
      <c r="BI37" s="19">
        <v>0</v>
      </c>
      <c r="BJ37" s="21"/>
      <c r="BK37" s="19">
        <v>0</v>
      </c>
      <c r="BL37" s="19">
        <v>0</v>
      </c>
      <c r="BM37" s="20"/>
      <c r="BN37" s="19">
        <v>0</v>
      </c>
      <c r="BO37" s="19">
        <v>0</v>
      </c>
      <c r="BP37" s="20"/>
      <c r="BQ37" s="19">
        <v>0</v>
      </c>
      <c r="BR37" s="48"/>
      <c r="BS37" s="20"/>
      <c r="BT37" s="20"/>
      <c r="BU37" s="19">
        <f t="shared" si="10"/>
        <v>0</v>
      </c>
      <c r="BV37" s="19">
        <f t="shared" si="10"/>
        <v>0</v>
      </c>
      <c r="BW37" s="30">
        <f t="shared" si="10"/>
        <v>0</v>
      </c>
    </row>
    <row r="38" spans="1:75" x14ac:dyDescent="0.2">
      <c r="A38" s="47" t="s">
        <v>67</v>
      </c>
      <c r="B38" s="25" t="s">
        <v>68</v>
      </c>
      <c r="C38" s="19">
        <v>0</v>
      </c>
      <c r="D38" s="19">
        <v>0</v>
      </c>
      <c r="E38" s="20"/>
      <c r="F38" s="19">
        <v>0</v>
      </c>
      <c r="G38" s="19">
        <v>0</v>
      </c>
      <c r="H38" s="20"/>
      <c r="I38" s="19">
        <v>0</v>
      </c>
      <c r="J38" s="19">
        <v>0</v>
      </c>
      <c r="K38" s="20"/>
      <c r="L38" s="19">
        <v>0</v>
      </c>
      <c r="M38" s="19">
        <v>0</v>
      </c>
      <c r="N38" s="20"/>
      <c r="O38" s="19">
        <v>0</v>
      </c>
      <c r="P38" s="26">
        <v>0</v>
      </c>
      <c r="Q38" s="21"/>
      <c r="R38" s="19">
        <v>0</v>
      </c>
      <c r="S38" s="19">
        <v>0</v>
      </c>
      <c r="T38" s="20"/>
      <c r="U38" s="19">
        <v>0</v>
      </c>
      <c r="V38" s="19">
        <v>0</v>
      </c>
      <c r="W38" s="20"/>
      <c r="X38" s="19">
        <v>0</v>
      </c>
      <c r="Y38" s="19">
        <v>0</v>
      </c>
      <c r="Z38" s="20"/>
      <c r="AA38" s="19">
        <v>0</v>
      </c>
      <c r="AB38" s="19">
        <v>0</v>
      </c>
      <c r="AC38" s="20"/>
      <c r="AD38" s="19">
        <v>0</v>
      </c>
      <c r="AE38" s="19">
        <v>0</v>
      </c>
      <c r="AF38" s="21"/>
      <c r="AG38" s="19">
        <v>0</v>
      </c>
      <c r="AH38" s="19">
        <v>0</v>
      </c>
      <c r="AI38" s="20"/>
      <c r="AJ38" s="19">
        <v>0</v>
      </c>
      <c r="AK38" s="19">
        <v>0</v>
      </c>
      <c r="AL38" s="20"/>
      <c r="AM38" s="19">
        <v>0</v>
      </c>
      <c r="AN38" s="19">
        <v>0</v>
      </c>
      <c r="AO38" s="20"/>
      <c r="AP38" s="19">
        <v>0</v>
      </c>
      <c r="AQ38" s="19">
        <v>0</v>
      </c>
      <c r="AR38" s="20"/>
      <c r="AS38" s="19">
        <v>0</v>
      </c>
      <c r="AT38" s="19">
        <v>0</v>
      </c>
      <c r="AU38" s="21"/>
      <c r="AV38" s="19">
        <v>0</v>
      </c>
      <c r="AW38" s="19">
        <v>0</v>
      </c>
      <c r="AX38" s="20"/>
      <c r="AY38" s="19">
        <v>0</v>
      </c>
      <c r="AZ38" s="19">
        <v>0</v>
      </c>
      <c r="BA38" s="20"/>
      <c r="BB38" s="19">
        <v>0</v>
      </c>
      <c r="BC38" s="19">
        <v>0</v>
      </c>
      <c r="BD38" s="20"/>
      <c r="BE38" s="19">
        <v>0</v>
      </c>
      <c r="BF38" s="19">
        <v>0</v>
      </c>
      <c r="BG38" s="20"/>
      <c r="BH38" s="19">
        <v>0</v>
      </c>
      <c r="BI38" s="19">
        <v>0</v>
      </c>
      <c r="BJ38" s="21"/>
      <c r="BK38" s="19">
        <v>0</v>
      </c>
      <c r="BL38" s="19">
        <v>0</v>
      </c>
      <c r="BM38" s="20"/>
      <c r="BN38" s="19">
        <v>0</v>
      </c>
      <c r="BO38" s="19">
        <v>0</v>
      </c>
      <c r="BP38" s="20"/>
      <c r="BQ38" s="19">
        <v>0</v>
      </c>
      <c r="BR38" s="48"/>
      <c r="BS38" s="20"/>
      <c r="BT38" s="20"/>
      <c r="BU38" s="19">
        <f t="shared" si="10"/>
        <v>0</v>
      </c>
      <c r="BV38" s="19">
        <f t="shared" si="10"/>
        <v>0</v>
      </c>
      <c r="BW38" s="30">
        <f t="shared" si="10"/>
        <v>0</v>
      </c>
    </row>
    <row r="39" spans="1:75" x14ac:dyDescent="0.2">
      <c r="A39" s="47" t="s">
        <v>69</v>
      </c>
      <c r="B39" s="25" t="s">
        <v>70</v>
      </c>
      <c r="C39" s="19">
        <v>0</v>
      </c>
      <c r="D39" s="19">
        <v>0</v>
      </c>
      <c r="E39" s="20"/>
      <c r="F39" s="19">
        <v>0</v>
      </c>
      <c r="G39" s="19">
        <v>0</v>
      </c>
      <c r="H39" s="20"/>
      <c r="I39" s="19">
        <v>0</v>
      </c>
      <c r="J39" s="19">
        <v>0</v>
      </c>
      <c r="K39" s="20"/>
      <c r="L39" s="19">
        <v>0</v>
      </c>
      <c r="M39" s="19">
        <v>0</v>
      </c>
      <c r="N39" s="20"/>
      <c r="O39" s="19">
        <v>0</v>
      </c>
      <c r="P39" s="26">
        <v>0</v>
      </c>
      <c r="Q39" s="21"/>
      <c r="R39" s="19">
        <v>0</v>
      </c>
      <c r="S39" s="19">
        <v>0</v>
      </c>
      <c r="T39" s="20"/>
      <c r="U39" s="19">
        <v>0</v>
      </c>
      <c r="V39" s="19">
        <v>0</v>
      </c>
      <c r="W39" s="20"/>
      <c r="X39" s="19">
        <v>0</v>
      </c>
      <c r="Y39" s="19">
        <v>0</v>
      </c>
      <c r="Z39" s="20"/>
      <c r="AA39" s="19">
        <v>0</v>
      </c>
      <c r="AB39" s="19">
        <v>0</v>
      </c>
      <c r="AC39" s="20"/>
      <c r="AD39" s="19">
        <v>0</v>
      </c>
      <c r="AE39" s="19">
        <v>0</v>
      </c>
      <c r="AF39" s="21"/>
      <c r="AG39" s="19">
        <v>0</v>
      </c>
      <c r="AH39" s="19">
        <v>0</v>
      </c>
      <c r="AI39" s="20"/>
      <c r="AJ39" s="19">
        <v>0</v>
      </c>
      <c r="AK39" s="19">
        <v>0</v>
      </c>
      <c r="AL39" s="20"/>
      <c r="AM39" s="19">
        <v>0</v>
      </c>
      <c r="AN39" s="19">
        <v>0</v>
      </c>
      <c r="AO39" s="20"/>
      <c r="AP39" s="19">
        <v>0</v>
      </c>
      <c r="AQ39" s="19">
        <v>0</v>
      </c>
      <c r="AR39" s="20"/>
      <c r="AS39" s="19">
        <v>0</v>
      </c>
      <c r="AT39" s="19">
        <v>0</v>
      </c>
      <c r="AU39" s="21"/>
      <c r="AV39" s="19">
        <v>0</v>
      </c>
      <c r="AW39" s="19">
        <v>0</v>
      </c>
      <c r="AX39" s="20"/>
      <c r="AY39" s="19">
        <v>0</v>
      </c>
      <c r="AZ39" s="19">
        <v>0</v>
      </c>
      <c r="BA39" s="20"/>
      <c r="BB39" s="19">
        <v>0</v>
      </c>
      <c r="BC39" s="19">
        <v>0</v>
      </c>
      <c r="BD39" s="20"/>
      <c r="BE39" s="19">
        <v>0</v>
      </c>
      <c r="BF39" s="19">
        <v>0</v>
      </c>
      <c r="BG39" s="20"/>
      <c r="BH39" s="19">
        <v>0</v>
      </c>
      <c r="BI39" s="19">
        <v>0</v>
      </c>
      <c r="BJ39" s="21"/>
      <c r="BK39" s="19">
        <v>0</v>
      </c>
      <c r="BL39" s="19">
        <v>0</v>
      </c>
      <c r="BM39" s="20"/>
      <c r="BN39" s="19">
        <v>0</v>
      </c>
      <c r="BO39" s="19">
        <v>0</v>
      </c>
      <c r="BP39" s="20"/>
      <c r="BQ39" s="19">
        <v>0</v>
      </c>
      <c r="BR39" s="48"/>
      <c r="BS39" s="20"/>
      <c r="BT39" s="20"/>
      <c r="BU39" s="19">
        <f t="shared" si="10"/>
        <v>0</v>
      </c>
      <c r="BV39" s="19">
        <f t="shared" si="10"/>
        <v>0</v>
      </c>
      <c r="BW39" s="30">
        <f t="shared" si="10"/>
        <v>0</v>
      </c>
    </row>
    <row r="40" spans="1:75" ht="24" x14ac:dyDescent="0.2">
      <c r="A40" s="47" t="s">
        <v>71</v>
      </c>
      <c r="B40" s="25" t="s">
        <v>72</v>
      </c>
      <c r="C40" s="19">
        <v>0</v>
      </c>
      <c r="D40" s="19">
        <v>0</v>
      </c>
      <c r="E40" s="20"/>
      <c r="F40" s="19">
        <v>0</v>
      </c>
      <c r="G40" s="19">
        <v>0</v>
      </c>
      <c r="H40" s="20"/>
      <c r="I40" s="19">
        <v>0</v>
      </c>
      <c r="J40" s="19">
        <v>0</v>
      </c>
      <c r="K40" s="20"/>
      <c r="L40" s="19">
        <v>0</v>
      </c>
      <c r="M40" s="19">
        <v>0</v>
      </c>
      <c r="N40" s="20"/>
      <c r="O40" s="19">
        <v>0</v>
      </c>
      <c r="P40" s="26">
        <v>0</v>
      </c>
      <c r="Q40" s="21"/>
      <c r="R40" s="19">
        <v>0</v>
      </c>
      <c r="S40" s="19">
        <v>0</v>
      </c>
      <c r="T40" s="20"/>
      <c r="U40" s="19">
        <v>0</v>
      </c>
      <c r="V40" s="19">
        <v>0</v>
      </c>
      <c r="W40" s="20"/>
      <c r="X40" s="19">
        <v>0</v>
      </c>
      <c r="Y40" s="19">
        <v>0</v>
      </c>
      <c r="Z40" s="20"/>
      <c r="AA40" s="19">
        <v>0</v>
      </c>
      <c r="AB40" s="19">
        <v>0</v>
      </c>
      <c r="AC40" s="20"/>
      <c r="AD40" s="19">
        <v>0</v>
      </c>
      <c r="AE40" s="19">
        <v>0</v>
      </c>
      <c r="AF40" s="21"/>
      <c r="AG40" s="19">
        <v>0</v>
      </c>
      <c r="AH40" s="19">
        <v>0</v>
      </c>
      <c r="AI40" s="20"/>
      <c r="AJ40" s="19">
        <v>0</v>
      </c>
      <c r="AK40" s="19">
        <v>0</v>
      </c>
      <c r="AL40" s="20"/>
      <c r="AM40" s="19">
        <v>0</v>
      </c>
      <c r="AN40" s="19">
        <v>0</v>
      </c>
      <c r="AO40" s="20"/>
      <c r="AP40" s="19">
        <v>0</v>
      </c>
      <c r="AQ40" s="19">
        <v>0</v>
      </c>
      <c r="AR40" s="20"/>
      <c r="AS40" s="19">
        <v>0</v>
      </c>
      <c r="AT40" s="19">
        <v>0</v>
      </c>
      <c r="AU40" s="21"/>
      <c r="AV40" s="20"/>
      <c r="AW40" s="19">
        <v>0</v>
      </c>
      <c r="AX40" s="20"/>
      <c r="AY40" s="19">
        <v>0</v>
      </c>
      <c r="AZ40" s="19">
        <v>0</v>
      </c>
      <c r="BA40" s="20"/>
      <c r="BB40" s="19">
        <v>0</v>
      </c>
      <c r="BC40" s="19">
        <v>0</v>
      </c>
      <c r="BD40" s="20"/>
      <c r="BE40" s="19">
        <v>0</v>
      </c>
      <c r="BF40" s="19">
        <v>0</v>
      </c>
      <c r="BG40" s="20"/>
      <c r="BH40" s="19">
        <v>0</v>
      </c>
      <c r="BI40" s="19">
        <v>0</v>
      </c>
      <c r="BJ40" s="21"/>
      <c r="BK40" s="19">
        <v>0</v>
      </c>
      <c r="BL40" s="19">
        <v>0</v>
      </c>
      <c r="BM40" s="20"/>
      <c r="BN40" s="19">
        <v>0</v>
      </c>
      <c r="BO40" s="19">
        <v>0</v>
      </c>
      <c r="BP40" s="20"/>
      <c r="BQ40" s="19">
        <v>0</v>
      </c>
      <c r="BR40" s="48"/>
      <c r="BS40" s="20"/>
      <c r="BT40" s="20"/>
      <c r="BU40" s="19">
        <f t="shared" si="10"/>
        <v>0</v>
      </c>
      <c r="BV40" s="19">
        <f t="shared" si="10"/>
        <v>0</v>
      </c>
      <c r="BW40" s="30">
        <f t="shared" si="10"/>
        <v>0</v>
      </c>
    </row>
    <row r="41" spans="1:75" x14ac:dyDescent="0.2">
      <c r="A41" s="49" t="s">
        <v>73</v>
      </c>
      <c r="B41" s="27" t="s">
        <v>74</v>
      </c>
      <c r="C41" s="28">
        <f>SUM(C37:C40)</f>
        <v>0</v>
      </c>
      <c r="D41" s="28">
        <f t="shared" ref="D41:BO41" si="11">SUM(D37:D40)</f>
        <v>0</v>
      </c>
      <c r="E41" s="28">
        <f t="shared" si="11"/>
        <v>0</v>
      </c>
      <c r="F41" s="28">
        <f t="shared" si="11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8">
        <f t="shared" si="11"/>
        <v>0</v>
      </c>
      <c r="L41" s="28">
        <f t="shared" si="11"/>
        <v>0</v>
      </c>
      <c r="M41" s="28">
        <f t="shared" si="11"/>
        <v>0</v>
      </c>
      <c r="N41" s="28">
        <f t="shared" si="11"/>
        <v>0</v>
      </c>
      <c r="O41" s="28">
        <f t="shared" si="11"/>
        <v>0</v>
      </c>
      <c r="P41" s="28">
        <f t="shared" si="11"/>
        <v>0</v>
      </c>
      <c r="Q41" s="28">
        <f t="shared" si="11"/>
        <v>0</v>
      </c>
      <c r="R41" s="28">
        <f t="shared" si="11"/>
        <v>0</v>
      </c>
      <c r="S41" s="28">
        <f t="shared" si="11"/>
        <v>0</v>
      </c>
      <c r="T41" s="28">
        <f t="shared" si="11"/>
        <v>0</v>
      </c>
      <c r="U41" s="28">
        <f t="shared" si="11"/>
        <v>0</v>
      </c>
      <c r="V41" s="28">
        <f t="shared" si="11"/>
        <v>0</v>
      </c>
      <c r="W41" s="28">
        <f t="shared" si="11"/>
        <v>0</v>
      </c>
      <c r="X41" s="28">
        <f t="shared" si="11"/>
        <v>0</v>
      </c>
      <c r="Y41" s="28">
        <f t="shared" si="11"/>
        <v>0</v>
      </c>
      <c r="Z41" s="28">
        <f t="shared" si="11"/>
        <v>0</v>
      </c>
      <c r="AA41" s="28">
        <f t="shared" si="11"/>
        <v>0</v>
      </c>
      <c r="AB41" s="28">
        <f t="shared" si="11"/>
        <v>0</v>
      </c>
      <c r="AC41" s="28">
        <f t="shared" si="11"/>
        <v>0</v>
      </c>
      <c r="AD41" s="28">
        <f t="shared" si="11"/>
        <v>0</v>
      </c>
      <c r="AE41" s="28">
        <f t="shared" si="11"/>
        <v>0</v>
      </c>
      <c r="AF41" s="28">
        <f t="shared" si="11"/>
        <v>0</v>
      </c>
      <c r="AG41" s="28">
        <f t="shared" si="11"/>
        <v>0</v>
      </c>
      <c r="AH41" s="28">
        <f t="shared" si="11"/>
        <v>0</v>
      </c>
      <c r="AI41" s="28">
        <f t="shared" si="11"/>
        <v>0</v>
      </c>
      <c r="AJ41" s="28">
        <f t="shared" si="11"/>
        <v>0</v>
      </c>
      <c r="AK41" s="28">
        <f t="shared" si="11"/>
        <v>0</v>
      </c>
      <c r="AL41" s="28">
        <f t="shared" si="11"/>
        <v>0</v>
      </c>
      <c r="AM41" s="28">
        <f t="shared" si="11"/>
        <v>0</v>
      </c>
      <c r="AN41" s="28">
        <f t="shared" si="11"/>
        <v>0</v>
      </c>
      <c r="AO41" s="28">
        <f t="shared" si="11"/>
        <v>0</v>
      </c>
      <c r="AP41" s="28">
        <f t="shared" si="11"/>
        <v>0</v>
      </c>
      <c r="AQ41" s="28">
        <f t="shared" si="11"/>
        <v>0</v>
      </c>
      <c r="AR41" s="28">
        <f t="shared" si="11"/>
        <v>0</v>
      </c>
      <c r="AS41" s="28">
        <f t="shared" si="11"/>
        <v>0</v>
      </c>
      <c r="AT41" s="28">
        <f t="shared" si="11"/>
        <v>0</v>
      </c>
      <c r="AU41" s="28">
        <f t="shared" si="11"/>
        <v>0</v>
      </c>
      <c r="AV41" s="28">
        <f t="shared" si="11"/>
        <v>0</v>
      </c>
      <c r="AW41" s="28">
        <f t="shared" si="11"/>
        <v>0</v>
      </c>
      <c r="AX41" s="28">
        <f t="shared" si="11"/>
        <v>0</v>
      </c>
      <c r="AY41" s="28">
        <f t="shared" si="11"/>
        <v>0</v>
      </c>
      <c r="AZ41" s="28">
        <f t="shared" si="11"/>
        <v>0</v>
      </c>
      <c r="BA41" s="28">
        <f t="shared" si="11"/>
        <v>0</v>
      </c>
      <c r="BB41" s="28">
        <f t="shared" si="11"/>
        <v>0</v>
      </c>
      <c r="BC41" s="28">
        <f t="shared" si="11"/>
        <v>0</v>
      </c>
      <c r="BD41" s="28">
        <f t="shared" si="11"/>
        <v>0</v>
      </c>
      <c r="BE41" s="28">
        <f t="shared" si="11"/>
        <v>0</v>
      </c>
      <c r="BF41" s="28">
        <f t="shared" si="11"/>
        <v>0</v>
      </c>
      <c r="BG41" s="28">
        <f t="shared" si="11"/>
        <v>0</v>
      </c>
      <c r="BH41" s="28">
        <f t="shared" si="11"/>
        <v>0</v>
      </c>
      <c r="BI41" s="28">
        <f t="shared" si="11"/>
        <v>0</v>
      </c>
      <c r="BJ41" s="28">
        <f t="shared" si="11"/>
        <v>0</v>
      </c>
      <c r="BK41" s="28">
        <f t="shared" si="11"/>
        <v>0</v>
      </c>
      <c r="BL41" s="28">
        <f t="shared" si="11"/>
        <v>0</v>
      </c>
      <c r="BM41" s="28">
        <f t="shared" si="11"/>
        <v>0</v>
      </c>
      <c r="BN41" s="28">
        <f t="shared" si="11"/>
        <v>0</v>
      </c>
      <c r="BO41" s="28">
        <f t="shared" si="11"/>
        <v>0</v>
      </c>
      <c r="BP41" s="28">
        <f t="shared" ref="BP41:BW41" si="12">SUM(BP37:BP40)</f>
        <v>0</v>
      </c>
      <c r="BQ41" s="28">
        <f t="shared" si="12"/>
        <v>0</v>
      </c>
      <c r="BR41" s="28">
        <f t="shared" si="12"/>
        <v>0</v>
      </c>
      <c r="BS41" s="28">
        <f t="shared" si="12"/>
        <v>0</v>
      </c>
      <c r="BT41" s="28">
        <f t="shared" si="12"/>
        <v>0</v>
      </c>
      <c r="BU41" s="28">
        <f t="shared" si="12"/>
        <v>0</v>
      </c>
      <c r="BV41" s="28">
        <f t="shared" si="12"/>
        <v>0</v>
      </c>
      <c r="BW41" s="32">
        <f t="shared" si="12"/>
        <v>0</v>
      </c>
    </row>
    <row r="42" spans="1:75" x14ac:dyDescent="0.2">
      <c r="A42" s="50"/>
      <c r="B42" s="15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9"/>
      <c r="Q42" s="21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1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1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1"/>
      <c r="BK42" s="20"/>
      <c r="BL42" s="20"/>
      <c r="BM42" s="20"/>
      <c r="BN42" s="20"/>
      <c r="BO42" s="20"/>
      <c r="BP42" s="20"/>
      <c r="BQ42" s="20"/>
      <c r="BR42" s="48"/>
      <c r="BS42" s="20"/>
      <c r="BT42" s="20"/>
      <c r="BU42" s="19">
        <f t="shared" ref="BU42:BW47" si="13">C42+F42+I42+L42+O42+R42+U42+X42+AA42+AD42+AG42+AJ42+AM42+AP42+AS42+AV42+AY42+BB42+BE42+BH42+BK42+BN42+BQ42</f>
        <v>0</v>
      </c>
      <c r="BV42" s="19">
        <f t="shared" si="13"/>
        <v>0</v>
      </c>
      <c r="BW42" s="30">
        <f t="shared" si="13"/>
        <v>0</v>
      </c>
    </row>
    <row r="43" spans="1:75" x14ac:dyDescent="0.2">
      <c r="A43" s="50"/>
      <c r="B43" s="16" t="s">
        <v>126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9"/>
      <c r="Q43" s="21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1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1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1"/>
      <c r="BK43" s="20"/>
      <c r="BL43" s="20"/>
      <c r="BM43" s="20"/>
      <c r="BN43" s="20"/>
      <c r="BO43" s="20"/>
      <c r="BP43" s="20"/>
      <c r="BQ43" s="20"/>
      <c r="BR43" s="48"/>
      <c r="BS43" s="20"/>
      <c r="BT43" s="20"/>
      <c r="BU43" s="19">
        <f t="shared" si="13"/>
        <v>0</v>
      </c>
      <c r="BV43" s="19">
        <f t="shared" si="13"/>
        <v>0</v>
      </c>
      <c r="BW43" s="30">
        <f t="shared" si="13"/>
        <v>0</v>
      </c>
    </row>
    <row r="44" spans="1:75" x14ac:dyDescent="0.2">
      <c r="A44" s="47" t="s">
        <v>75</v>
      </c>
      <c r="B44" s="25" t="s">
        <v>76</v>
      </c>
      <c r="C44" s="19">
        <v>0</v>
      </c>
      <c r="D44" s="19">
        <v>0</v>
      </c>
      <c r="E44" s="20"/>
      <c r="F44" s="19">
        <v>0</v>
      </c>
      <c r="G44" s="19">
        <v>0</v>
      </c>
      <c r="H44" s="20"/>
      <c r="I44" s="19">
        <v>0</v>
      </c>
      <c r="J44" s="19">
        <v>0</v>
      </c>
      <c r="K44" s="20"/>
      <c r="L44" s="19">
        <v>0</v>
      </c>
      <c r="M44" s="19">
        <v>0</v>
      </c>
      <c r="N44" s="20"/>
      <c r="O44" s="19">
        <v>0</v>
      </c>
      <c r="P44" s="26">
        <v>0</v>
      </c>
      <c r="Q44" s="21"/>
      <c r="R44" s="19">
        <v>0</v>
      </c>
      <c r="S44" s="19">
        <v>0</v>
      </c>
      <c r="T44" s="20"/>
      <c r="U44" s="19">
        <v>0</v>
      </c>
      <c r="V44" s="19">
        <v>0</v>
      </c>
      <c r="W44" s="20"/>
      <c r="X44" s="19">
        <v>0</v>
      </c>
      <c r="Y44" s="19">
        <v>0</v>
      </c>
      <c r="Z44" s="20"/>
      <c r="AA44" s="19">
        <v>0</v>
      </c>
      <c r="AB44" s="19">
        <v>0</v>
      </c>
      <c r="AC44" s="20"/>
      <c r="AD44" s="19">
        <v>0</v>
      </c>
      <c r="AE44" s="19">
        <v>0</v>
      </c>
      <c r="AF44" s="21"/>
      <c r="AG44" s="19">
        <v>0</v>
      </c>
      <c r="AH44" s="19">
        <v>0</v>
      </c>
      <c r="AI44" s="20"/>
      <c r="AJ44" s="19">
        <v>0</v>
      </c>
      <c r="AK44" s="19">
        <v>0</v>
      </c>
      <c r="AL44" s="20"/>
      <c r="AM44" s="19">
        <v>0</v>
      </c>
      <c r="AN44" s="19">
        <v>0</v>
      </c>
      <c r="AO44" s="20"/>
      <c r="AP44" s="19">
        <v>0</v>
      </c>
      <c r="AQ44" s="19">
        <v>0</v>
      </c>
      <c r="AR44" s="20"/>
      <c r="AS44" s="19">
        <v>0</v>
      </c>
      <c r="AT44" s="19">
        <v>0</v>
      </c>
      <c r="AU44" s="21"/>
      <c r="AV44" s="19">
        <v>0</v>
      </c>
      <c r="AW44" s="19">
        <v>0</v>
      </c>
      <c r="AX44" s="20"/>
      <c r="AY44" s="19">
        <v>0</v>
      </c>
      <c r="AZ44" s="19">
        <v>0</v>
      </c>
      <c r="BA44" s="20"/>
      <c r="BB44" s="19">
        <v>0</v>
      </c>
      <c r="BC44" s="19">
        <v>0</v>
      </c>
      <c r="BD44" s="20"/>
      <c r="BE44" s="19">
        <v>0</v>
      </c>
      <c r="BF44" s="19">
        <v>0</v>
      </c>
      <c r="BG44" s="20"/>
      <c r="BH44" s="19">
        <v>0</v>
      </c>
      <c r="BI44" s="19">
        <v>0</v>
      </c>
      <c r="BJ44" s="21"/>
      <c r="BK44" s="19">
        <v>0</v>
      </c>
      <c r="BL44" s="19">
        <v>0</v>
      </c>
      <c r="BM44" s="20"/>
      <c r="BN44" s="19">
        <v>0</v>
      </c>
      <c r="BO44" s="19">
        <v>0</v>
      </c>
      <c r="BP44" s="20"/>
      <c r="BQ44" s="19">
        <v>0</v>
      </c>
      <c r="BR44" s="48"/>
      <c r="BS44" s="20"/>
      <c r="BT44" s="20"/>
      <c r="BU44" s="19">
        <f t="shared" si="13"/>
        <v>0</v>
      </c>
      <c r="BV44" s="19">
        <f t="shared" si="13"/>
        <v>0</v>
      </c>
      <c r="BW44" s="30">
        <f t="shared" si="13"/>
        <v>0</v>
      </c>
    </row>
    <row r="45" spans="1:75" x14ac:dyDescent="0.2">
      <c r="A45" s="47" t="s">
        <v>77</v>
      </c>
      <c r="B45" s="25" t="s">
        <v>78</v>
      </c>
      <c r="C45" s="19">
        <v>0</v>
      </c>
      <c r="D45" s="19">
        <v>0</v>
      </c>
      <c r="E45" s="20"/>
      <c r="F45" s="19">
        <v>0</v>
      </c>
      <c r="G45" s="19">
        <v>0</v>
      </c>
      <c r="H45" s="20"/>
      <c r="I45" s="19">
        <v>0</v>
      </c>
      <c r="J45" s="19">
        <v>0</v>
      </c>
      <c r="K45" s="20"/>
      <c r="L45" s="19">
        <v>0</v>
      </c>
      <c r="M45" s="19">
        <v>0</v>
      </c>
      <c r="N45" s="20"/>
      <c r="O45" s="19">
        <v>0</v>
      </c>
      <c r="P45" s="26">
        <v>0</v>
      </c>
      <c r="Q45" s="21"/>
      <c r="R45" s="19">
        <v>0</v>
      </c>
      <c r="S45" s="19">
        <v>0</v>
      </c>
      <c r="T45" s="20"/>
      <c r="U45" s="19">
        <v>0</v>
      </c>
      <c r="V45" s="19">
        <v>0</v>
      </c>
      <c r="W45" s="20"/>
      <c r="X45" s="19">
        <v>0</v>
      </c>
      <c r="Y45" s="19">
        <v>0</v>
      </c>
      <c r="Z45" s="20"/>
      <c r="AA45" s="19">
        <v>0</v>
      </c>
      <c r="AB45" s="19">
        <v>0</v>
      </c>
      <c r="AC45" s="20"/>
      <c r="AD45" s="19">
        <v>0</v>
      </c>
      <c r="AE45" s="19">
        <v>0</v>
      </c>
      <c r="AF45" s="21"/>
      <c r="AG45" s="19">
        <v>0</v>
      </c>
      <c r="AH45" s="19">
        <v>0</v>
      </c>
      <c r="AI45" s="20"/>
      <c r="AJ45" s="19">
        <v>0</v>
      </c>
      <c r="AK45" s="19">
        <v>0</v>
      </c>
      <c r="AL45" s="20"/>
      <c r="AM45" s="19">
        <v>0</v>
      </c>
      <c r="AN45" s="19">
        <v>0</v>
      </c>
      <c r="AO45" s="20"/>
      <c r="AP45" s="19">
        <v>0</v>
      </c>
      <c r="AQ45" s="19">
        <v>0</v>
      </c>
      <c r="AR45" s="20"/>
      <c r="AS45" s="19">
        <v>0</v>
      </c>
      <c r="AT45" s="19">
        <v>0</v>
      </c>
      <c r="AU45" s="21"/>
      <c r="AV45" s="19">
        <v>0</v>
      </c>
      <c r="AW45" s="19">
        <v>0</v>
      </c>
      <c r="AX45" s="20"/>
      <c r="AY45" s="19">
        <v>0</v>
      </c>
      <c r="AZ45" s="19">
        <v>0</v>
      </c>
      <c r="BA45" s="20"/>
      <c r="BB45" s="19">
        <v>0</v>
      </c>
      <c r="BC45" s="19">
        <v>0</v>
      </c>
      <c r="BD45" s="20"/>
      <c r="BE45" s="19">
        <v>0</v>
      </c>
      <c r="BF45" s="19">
        <v>0</v>
      </c>
      <c r="BG45" s="20"/>
      <c r="BH45" s="19">
        <v>0</v>
      </c>
      <c r="BI45" s="19">
        <v>0</v>
      </c>
      <c r="BJ45" s="21"/>
      <c r="BK45" s="19">
        <v>0</v>
      </c>
      <c r="BL45" s="19">
        <v>0</v>
      </c>
      <c r="BM45" s="20"/>
      <c r="BN45" s="19">
        <v>0</v>
      </c>
      <c r="BO45" s="19">
        <v>0</v>
      </c>
      <c r="BP45" s="20"/>
      <c r="BQ45" s="19">
        <v>0</v>
      </c>
      <c r="BR45" s="48"/>
      <c r="BS45" s="20"/>
      <c r="BT45" s="20"/>
      <c r="BU45" s="19">
        <f t="shared" si="13"/>
        <v>0</v>
      </c>
      <c r="BV45" s="19">
        <f t="shared" si="13"/>
        <v>0</v>
      </c>
      <c r="BW45" s="30">
        <f t="shared" si="13"/>
        <v>0</v>
      </c>
    </row>
    <row r="46" spans="1:75" ht="24" x14ac:dyDescent="0.2">
      <c r="A46" s="47" t="s">
        <v>79</v>
      </c>
      <c r="B46" s="25" t="s">
        <v>80</v>
      </c>
      <c r="C46" s="19">
        <v>0</v>
      </c>
      <c r="D46" s="19">
        <v>0</v>
      </c>
      <c r="E46" s="20"/>
      <c r="F46" s="19">
        <v>0</v>
      </c>
      <c r="G46" s="19">
        <v>0</v>
      </c>
      <c r="H46" s="20"/>
      <c r="I46" s="19">
        <v>0</v>
      </c>
      <c r="J46" s="19">
        <v>0</v>
      </c>
      <c r="K46" s="20"/>
      <c r="L46" s="19">
        <v>0</v>
      </c>
      <c r="M46" s="19">
        <v>0</v>
      </c>
      <c r="N46" s="20"/>
      <c r="O46" s="19">
        <v>0</v>
      </c>
      <c r="P46" s="26">
        <v>0</v>
      </c>
      <c r="Q46" s="21"/>
      <c r="R46" s="19">
        <v>0</v>
      </c>
      <c r="S46" s="19">
        <v>0</v>
      </c>
      <c r="T46" s="20"/>
      <c r="U46" s="19">
        <v>0</v>
      </c>
      <c r="V46" s="19">
        <v>0</v>
      </c>
      <c r="W46" s="20"/>
      <c r="X46" s="19">
        <v>0</v>
      </c>
      <c r="Y46" s="19">
        <v>0</v>
      </c>
      <c r="Z46" s="20"/>
      <c r="AA46" s="19">
        <v>0</v>
      </c>
      <c r="AB46" s="19">
        <v>0</v>
      </c>
      <c r="AC46" s="20"/>
      <c r="AD46" s="19">
        <v>0</v>
      </c>
      <c r="AE46" s="19">
        <v>0</v>
      </c>
      <c r="AF46" s="21"/>
      <c r="AG46" s="19">
        <v>0</v>
      </c>
      <c r="AH46" s="19">
        <v>0</v>
      </c>
      <c r="AI46" s="20"/>
      <c r="AJ46" s="19">
        <v>0</v>
      </c>
      <c r="AK46" s="19">
        <v>0</v>
      </c>
      <c r="AL46" s="20"/>
      <c r="AM46" s="19">
        <v>0</v>
      </c>
      <c r="AN46" s="19">
        <v>0</v>
      </c>
      <c r="AO46" s="20"/>
      <c r="AP46" s="19">
        <v>0</v>
      </c>
      <c r="AQ46" s="19">
        <v>0</v>
      </c>
      <c r="AR46" s="20"/>
      <c r="AS46" s="19">
        <v>0</v>
      </c>
      <c r="AT46" s="19">
        <v>0</v>
      </c>
      <c r="AU46" s="21"/>
      <c r="AV46" s="19">
        <v>0</v>
      </c>
      <c r="AW46" s="19">
        <v>0</v>
      </c>
      <c r="AX46" s="20"/>
      <c r="AY46" s="19">
        <v>0</v>
      </c>
      <c r="AZ46" s="19">
        <v>0</v>
      </c>
      <c r="BA46" s="20"/>
      <c r="BB46" s="19">
        <v>0</v>
      </c>
      <c r="BC46" s="19">
        <v>0</v>
      </c>
      <c r="BD46" s="20"/>
      <c r="BE46" s="19">
        <v>0</v>
      </c>
      <c r="BF46" s="19">
        <v>0</v>
      </c>
      <c r="BG46" s="20"/>
      <c r="BH46" s="19">
        <v>0</v>
      </c>
      <c r="BI46" s="19">
        <v>0</v>
      </c>
      <c r="BJ46" s="21"/>
      <c r="BK46" s="19">
        <v>0</v>
      </c>
      <c r="BL46" s="19">
        <v>0</v>
      </c>
      <c r="BM46" s="20"/>
      <c r="BN46" s="19">
        <v>0</v>
      </c>
      <c r="BO46" s="19">
        <v>0</v>
      </c>
      <c r="BP46" s="20"/>
      <c r="BQ46" s="19">
        <v>0</v>
      </c>
      <c r="BR46" s="48"/>
      <c r="BS46" s="20"/>
      <c r="BT46" s="20"/>
      <c r="BU46" s="19">
        <f t="shared" si="13"/>
        <v>0</v>
      </c>
      <c r="BV46" s="19">
        <f t="shared" si="13"/>
        <v>0</v>
      </c>
      <c r="BW46" s="30">
        <f t="shared" si="13"/>
        <v>0</v>
      </c>
    </row>
    <row r="47" spans="1:75" x14ac:dyDescent="0.2">
      <c r="A47" s="47" t="s">
        <v>81</v>
      </c>
      <c r="B47" s="25" t="s">
        <v>82</v>
      </c>
      <c r="C47" s="19">
        <v>0</v>
      </c>
      <c r="D47" s="19">
        <v>0</v>
      </c>
      <c r="E47" s="20"/>
      <c r="F47" s="19">
        <v>0</v>
      </c>
      <c r="G47" s="19">
        <v>0</v>
      </c>
      <c r="H47" s="20"/>
      <c r="I47" s="19">
        <v>0</v>
      </c>
      <c r="J47" s="19">
        <v>0</v>
      </c>
      <c r="K47" s="20"/>
      <c r="L47" s="19">
        <v>0</v>
      </c>
      <c r="M47" s="19">
        <v>0</v>
      </c>
      <c r="N47" s="20"/>
      <c r="O47" s="19">
        <v>0</v>
      </c>
      <c r="P47" s="26">
        <v>0</v>
      </c>
      <c r="Q47" s="21"/>
      <c r="R47" s="19">
        <v>0</v>
      </c>
      <c r="S47" s="19">
        <v>0</v>
      </c>
      <c r="T47" s="20"/>
      <c r="U47" s="19">
        <v>0</v>
      </c>
      <c r="V47" s="19">
        <v>0</v>
      </c>
      <c r="W47" s="20"/>
      <c r="X47" s="19">
        <v>0</v>
      </c>
      <c r="Y47" s="19">
        <v>0</v>
      </c>
      <c r="Z47" s="20"/>
      <c r="AA47" s="19">
        <v>0</v>
      </c>
      <c r="AB47" s="19">
        <v>0</v>
      </c>
      <c r="AC47" s="20"/>
      <c r="AD47" s="19">
        <v>0</v>
      </c>
      <c r="AE47" s="19">
        <v>0</v>
      </c>
      <c r="AF47" s="21"/>
      <c r="AG47" s="19">
        <v>0</v>
      </c>
      <c r="AH47" s="19">
        <v>0</v>
      </c>
      <c r="AI47" s="20"/>
      <c r="AJ47" s="19">
        <v>0</v>
      </c>
      <c r="AK47" s="19">
        <v>0</v>
      </c>
      <c r="AL47" s="20"/>
      <c r="AM47" s="19">
        <v>0</v>
      </c>
      <c r="AN47" s="19">
        <v>0</v>
      </c>
      <c r="AO47" s="20"/>
      <c r="AP47" s="19">
        <v>0</v>
      </c>
      <c r="AQ47" s="19">
        <v>0</v>
      </c>
      <c r="AR47" s="20"/>
      <c r="AS47" s="19">
        <v>0</v>
      </c>
      <c r="AT47" s="19">
        <v>0</v>
      </c>
      <c r="AU47" s="21"/>
      <c r="AV47" s="19">
        <v>0</v>
      </c>
      <c r="AW47" s="19">
        <v>0</v>
      </c>
      <c r="AX47" s="20"/>
      <c r="AY47" s="19">
        <v>0</v>
      </c>
      <c r="AZ47" s="19">
        <v>0</v>
      </c>
      <c r="BA47" s="20"/>
      <c r="BB47" s="19">
        <v>0</v>
      </c>
      <c r="BC47" s="19">
        <v>0</v>
      </c>
      <c r="BD47" s="20"/>
      <c r="BE47" s="19">
        <v>0</v>
      </c>
      <c r="BF47" s="19">
        <v>0</v>
      </c>
      <c r="BG47" s="20"/>
      <c r="BH47" s="19">
        <v>0</v>
      </c>
      <c r="BI47" s="19">
        <v>0</v>
      </c>
      <c r="BJ47" s="21"/>
      <c r="BK47" s="19">
        <v>0</v>
      </c>
      <c r="BL47" s="19">
        <v>0</v>
      </c>
      <c r="BM47" s="20"/>
      <c r="BN47" s="19">
        <v>0</v>
      </c>
      <c r="BO47" s="19">
        <v>0</v>
      </c>
      <c r="BP47" s="20"/>
      <c r="BQ47" s="19">
        <v>0</v>
      </c>
      <c r="BR47" s="48"/>
      <c r="BS47" s="20"/>
      <c r="BT47" s="20"/>
      <c r="BU47" s="19">
        <f t="shared" si="13"/>
        <v>0</v>
      </c>
      <c r="BV47" s="19">
        <f t="shared" si="13"/>
        <v>0</v>
      </c>
      <c r="BW47" s="30">
        <f t="shared" si="13"/>
        <v>0</v>
      </c>
    </row>
    <row r="48" spans="1:75" x14ac:dyDescent="0.2">
      <c r="A48" s="49" t="s">
        <v>83</v>
      </c>
      <c r="B48" s="27" t="s">
        <v>84</v>
      </c>
      <c r="C48" s="28">
        <f>SUM(C44:C47)</f>
        <v>0</v>
      </c>
      <c r="D48" s="28">
        <f t="shared" ref="D48:BO48" si="14">SUM(D44:D47)</f>
        <v>0</v>
      </c>
      <c r="E48" s="28">
        <f t="shared" si="14"/>
        <v>0</v>
      </c>
      <c r="F48" s="28">
        <f t="shared" si="14"/>
        <v>0</v>
      </c>
      <c r="G48" s="28">
        <f t="shared" si="14"/>
        <v>0</v>
      </c>
      <c r="H48" s="28">
        <f t="shared" si="14"/>
        <v>0</v>
      </c>
      <c r="I48" s="28">
        <f t="shared" si="14"/>
        <v>0</v>
      </c>
      <c r="J48" s="28">
        <f t="shared" si="14"/>
        <v>0</v>
      </c>
      <c r="K48" s="28">
        <f t="shared" si="14"/>
        <v>0</v>
      </c>
      <c r="L48" s="28">
        <f t="shared" si="14"/>
        <v>0</v>
      </c>
      <c r="M48" s="28">
        <f t="shared" si="14"/>
        <v>0</v>
      </c>
      <c r="N48" s="28">
        <f t="shared" si="14"/>
        <v>0</v>
      </c>
      <c r="O48" s="28">
        <f t="shared" si="14"/>
        <v>0</v>
      </c>
      <c r="P48" s="28">
        <f t="shared" si="14"/>
        <v>0</v>
      </c>
      <c r="Q48" s="28">
        <f t="shared" si="14"/>
        <v>0</v>
      </c>
      <c r="R48" s="28">
        <f t="shared" si="14"/>
        <v>0</v>
      </c>
      <c r="S48" s="28">
        <f t="shared" si="14"/>
        <v>0</v>
      </c>
      <c r="T48" s="28">
        <f t="shared" si="14"/>
        <v>0</v>
      </c>
      <c r="U48" s="28">
        <f t="shared" si="14"/>
        <v>0</v>
      </c>
      <c r="V48" s="28">
        <f t="shared" si="14"/>
        <v>0</v>
      </c>
      <c r="W48" s="28">
        <f t="shared" si="14"/>
        <v>0</v>
      </c>
      <c r="X48" s="28">
        <f t="shared" si="14"/>
        <v>0</v>
      </c>
      <c r="Y48" s="28">
        <f t="shared" si="14"/>
        <v>0</v>
      </c>
      <c r="Z48" s="28">
        <f t="shared" si="14"/>
        <v>0</v>
      </c>
      <c r="AA48" s="28">
        <f t="shared" si="14"/>
        <v>0</v>
      </c>
      <c r="AB48" s="28">
        <f t="shared" si="14"/>
        <v>0</v>
      </c>
      <c r="AC48" s="28">
        <f t="shared" si="14"/>
        <v>0</v>
      </c>
      <c r="AD48" s="28">
        <f t="shared" si="14"/>
        <v>0</v>
      </c>
      <c r="AE48" s="28">
        <f t="shared" si="14"/>
        <v>0</v>
      </c>
      <c r="AF48" s="28">
        <f t="shared" si="14"/>
        <v>0</v>
      </c>
      <c r="AG48" s="28">
        <f t="shared" si="14"/>
        <v>0</v>
      </c>
      <c r="AH48" s="28">
        <f t="shared" si="14"/>
        <v>0</v>
      </c>
      <c r="AI48" s="28">
        <f t="shared" si="14"/>
        <v>0</v>
      </c>
      <c r="AJ48" s="28">
        <f t="shared" si="14"/>
        <v>0</v>
      </c>
      <c r="AK48" s="28">
        <f t="shared" si="14"/>
        <v>0</v>
      </c>
      <c r="AL48" s="28">
        <f t="shared" si="14"/>
        <v>0</v>
      </c>
      <c r="AM48" s="28">
        <f t="shared" si="14"/>
        <v>0</v>
      </c>
      <c r="AN48" s="28">
        <f t="shared" si="14"/>
        <v>0</v>
      </c>
      <c r="AO48" s="28">
        <f t="shared" si="14"/>
        <v>0</v>
      </c>
      <c r="AP48" s="28">
        <f t="shared" si="14"/>
        <v>0</v>
      </c>
      <c r="AQ48" s="28">
        <f t="shared" si="14"/>
        <v>0</v>
      </c>
      <c r="AR48" s="28">
        <f t="shared" si="14"/>
        <v>0</v>
      </c>
      <c r="AS48" s="28">
        <f t="shared" si="14"/>
        <v>0</v>
      </c>
      <c r="AT48" s="28">
        <f t="shared" si="14"/>
        <v>0</v>
      </c>
      <c r="AU48" s="28">
        <f t="shared" si="14"/>
        <v>0</v>
      </c>
      <c r="AV48" s="28">
        <f t="shared" si="14"/>
        <v>0</v>
      </c>
      <c r="AW48" s="28">
        <f t="shared" si="14"/>
        <v>0</v>
      </c>
      <c r="AX48" s="28">
        <f t="shared" si="14"/>
        <v>0</v>
      </c>
      <c r="AY48" s="28">
        <f t="shared" si="14"/>
        <v>0</v>
      </c>
      <c r="AZ48" s="28">
        <f t="shared" si="14"/>
        <v>0</v>
      </c>
      <c r="BA48" s="28">
        <f t="shared" si="14"/>
        <v>0</v>
      </c>
      <c r="BB48" s="28">
        <f t="shared" si="14"/>
        <v>0</v>
      </c>
      <c r="BC48" s="28">
        <f t="shared" si="14"/>
        <v>0</v>
      </c>
      <c r="BD48" s="28">
        <f t="shared" si="14"/>
        <v>0</v>
      </c>
      <c r="BE48" s="28">
        <f t="shared" si="14"/>
        <v>0</v>
      </c>
      <c r="BF48" s="28">
        <f t="shared" si="14"/>
        <v>0</v>
      </c>
      <c r="BG48" s="28">
        <f t="shared" si="14"/>
        <v>0</v>
      </c>
      <c r="BH48" s="28">
        <f t="shared" si="14"/>
        <v>0</v>
      </c>
      <c r="BI48" s="28">
        <f t="shared" si="14"/>
        <v>0</v>
      </c>
      <c r="BJ48" s="28">
        <f t="shared" si="14"/>
        <v>0</v>
      </c>
      <c r="BK48" s="28">
        <f t="shared" si="14"/>
        <v>0</v>
      </c>
      <c r="BL48" s="28">
        <f t="shared" si="14"/>
        <v>0</v>
      </c>
      <c r="BM48" s="28">
        <f t="shared" si="14"/>
        <v>0</v>
      </c>
      <c r="BN48" s="28">
        <f t="shared" si="14"/>
        <v>0</v>
      </c>
      <c r="BO48" s="28">
        <f t="shared" si="14"/>
        <v>0</v>
      </c>
      <c r="BP48" s="28">
        <f t="shared" ref="BP48:BW48" si="15">SUM(BP44:BP47)</f>
        <v>0</v>
      </c>
      <c r="BQ48" s="28">
        <f t="shared" si="15"/>
        <v>0</v>
      </c>
      <c r="BR48" s="28">
        <f t="shared" si="15"/>
        <v>0</v>
      </c>
      <c r="BS48" s="28">
        <f t="shared" si="15"/>
        <v>0</v>
      </c>
      <c r="BT48" s="28">
        <f t="shared" si="15"/>
        <v>0</v>
      </c>
      <c r="BU48" s="28">
        <f t="shared" si="15"/>
        <v>0</v>
      </c>
      <c r="BV48" s="28">
        <f t="shared" si="15"/>
        <v>0</v>
      </c>
      <c r="BW48" s="32">
        <f t="shared" si="15"/>
        <v>0</v>
      </c>
    </row>
    <row r="49" spans="1:76" x14ac:dyDescent="0.2">
      <c r="A49" s="50"/>
      <c r="B49" s="15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9"/>
      <c r="Q49" s="21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1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1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1"/>
      <c r="BK49" s="20"/>
      <c r="BL49" s="20"/>
      <c r="BM49" s="20"/>
      <c r="BN49" s="20"/>
      <c r="BO49" s="20"/>
      <c r="BP49" s="20"/>
      <c r="BQ49" s="20"/>
      <c r="BR49" s="48"/>
      <c r="BS49" s="20"/>
      <c r="BT49" s="20"/>
      <c r="BU49" s="19">
        <f t="shared" ref="BU49:BW52" si="16">C49+F49+I49+L49+O49+R49+U49+X49+AA49+AD49+AG49+AJ49+AM49+AP49+AS49+AV49+AY49+BB49+BE49+BH49+BK49+BN49+BQ49</f>
        <v>0</v>
      </c>
      <c r="BV49" s="19">
        <f t="shared" si="16"/>
        <v>0</v>
      </c>
      <c r="BW49" s="30">
        <f t="shared" si="16"/>
        <v>0</v>
      </c>
    </row>
    <row r="50" spans="1:76" x14ac:dyDescent="0.2">
      <c r="A50" s="50"/>
      <c r="B50" s="16" t="s">
        <v>85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9"/>
      <c r="Q50" s="21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1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1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1"/>
      <c r="BK50" s="20"/>
      <c r="BL50" s="20"/>
      <c r="BM50" s="20"/>
      <c r="BN50" s="20"/>
      <c r="BO50" s="20"/>
      <c r="BP50" s="20"/>
      <c r="BQ50" s="20"/>
      <c r="BR50" s="48"/>
      <c r="BS50" s="20"/>
      <c r="BT50" s="20"/>
      <c r="BU50" s="19">
        <f t="shared" si="16"/>
        <v>0</v>
      </c>
      <c r="BV50" s="19">
        <f t="shared" si="16"/>
        <v>0</v>
      </c>
      <c r="BW50" s="30">
        <f t="shared" si="16"/>
        <v>0</v>
      </c>
    </row>
    <row r="51" spans="1:76" x14ac:dyDescent="0.2">
      <c r="A51" s="50"/>
      <c r="B51" s="16" t="s">
        <v>86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9"/>
      <c r="Q51" s="21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1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1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1"/>
      <c r="BK51" s="20"/>
      <c r="BL51" s="20"/>
      <c r="BM51" s="20"/>
      <c r="BN51" s="20"/>
      <c r="BO51" s="20"/>
      <c r="BP51" s="20"/>
      <c r="BQ51" s="20"/>
      <c r="BR51" s="48"/>
      <c r="BS51" s="20"/>
      <c r="BT51" s="20"/>
      <c r="BU51" s="19">
        <f t="shared" si="16"/>
        <v>0</v>
      </c>
      <c r="BV51" s="19">
        <f t="shared" si="16"/>
        <v>0</v>
      </c>
      <c r="BW51" s="30">
        <f t="shared" si="16"/>
        <v>0</v>
      </c>
    </row>
    <row r="52" spans="1:76" ht="24" x14ac:dyDescent="0.2">
      <c r="A52" s="47" t="s">
        <v>88</v>
      </c>
      <c r="B52" s="25" t="s">
        <v>89</v>
      </c>
      <c r="C52" s="19">
        <v>0</v>
      </c>
      <c r="D52" s="19">
        <v>0</v>
      </c>
      <c r="E52" s="20"/>
      <c r="F52" s="19">
        <v>0</v>
      </c>
      <c r="G52" s="19">
        <v>0</v>
      </c>
      <c r="H52" s="20"/>
      <c r="I52" s="19">
        <v>0</v>
      </c>
      <c r="J52" s="19">
        <v>0</v>
      </c>
      <c r="K52" s="20"/>
      <c r="L52" s="19">
        <v>0</v>
      </c>
      <c r="M52" s="19">
        <v>0</v>
      </c>
      <c r="N52" s="20"/>
      <c r="O52" s="19">
        <v>0</v>
      </c>
      <c r="P52" s="26">
        <v>0</v>
      </c>
      <c r="Q52" s="21"/>
      <c r="R52" s="19">
        <v>0</v>
      </c>
      <c r="S52" s="19">
        <v>0</v>
      </c>
      <c r="T52" s="20"/>
      <c r="U52" s="19">
        <v>0</v>
      </c>
      <c r="V52" s="19">
        <v>0</v>
      </c>
      <c r="W52" s="20"/>
      <c r="X52" s="19">
        <v>0</v>
      </c>
      <c r="Y52" s="19">
        <v>0</v>
      </c>
      <c r="Z52" s="20"/>
      <c r="AA52" s="19">
        <v>0</v>
      </c>
      <c r="AB52" s="19">
        <v>0</v>
      </c>
      <c r="AC52" s="20"/>
      <c r="AD52" s="19">
        <v>0</v>
      </c>
      <c r="AE52" s="19">
        <v>0</v>
      </c>
      <c r="AF52" s="21"/>
      <c r="AG52" s="19">
        <v>0</v>
      </c>
      <c r="AH52" s="19">
        <v>0</v>
      </c>
      <c r="AI52" s="20"/>
      <c r="AJ52" s="19">
        <v>0</v>
      </c>
      <c r="AK52" s="19">
        <v>0</v>
      </c>
      <c r="AL52" s="20"/>
      <c r="AM52" s="19">
        <v>0</v>
      </c>
      <c r="AN52" s="19">
        <v>0</v>
      </c>
      <c r="AO52" s="20"/>
      <c r="AP52" s="19">
        <v>0</v>
      </c>
      <c r="AQ52" s="19">
        <v>0</v>
      </c>
      <c r="AR52" s="20"/>
      <c r="AS52" s="19">
        <v>0</v>
      </c>
      <c r="AT52" s="19">
        <v>0</v>
      </c>
      <c r="AU52" s="21"/>
      <c r="AV52" s="19">
        <v>0</v>
      </c>
      <c r="AW52" s="19">
        <v>0</v>
      </c>
      <c r="AX52" s="20"/>
      <c r="AY52" s="19">
        <v>0</v>
      </c>
      <c r="AZ52" s="19">
        <v>0</v>
      </c>
      <c r="BA52" s="20"/>
      <c r="BB52" s="19">
        <v>0</v>
      </c>
      <c r="BC52" s="19">
        <v>0</v>
      </c>
      <c r="BD52" s="20"/>
      <c r="BE52" s="19">
        <v>0</v>
      </c>
      <c r="BF52" s="19">
        <v>0</v>
      </c>
      <c r="BG52" s="20"/>
      <c r="BH52" s="19">
        <v>0</v>
      </c>
      <c r="BI52" s="19">
        <v>0</v>
      </c>
      <c r="BJ52" s="21"/>
      <c r="BK52" s="19">
        <v>0</v>
      </c>
      <c r="BL52" s="19">
        <v>0</v>
      </c>
      <c r="BM52" s="20"/>
      <c r="BN52" s="19">
        <v>4800000</v>
      </c>
      <c r="BO52" s="19">
        <v>0</v>
      </c>
      <c r="BP52" s="20"/>
      <c r="BQ52" s="19">
        <v>0</v>
      </c>
      <c r="BR52" s="48"/>
      <c r="BS52" s="20"/>
      <c r="BT52" s="20"/>
      <c r="BU52" s="19">
        <f t="shared" si="16"/>
        <v>4800000</v>
      </c>
      <c r="BV52" s="19">
        <f t="shared" si="16"/>
        <v>0</v>
      </c>
      <c r="BW52" s="30">
        <f t="shared" si="16"/>
        <v>0</v>
      </c>
    </row>
    <row r="53" spans="1:76" x14ac:dyDescent="0.2">
      <c r="A53" s="49" t="s">
        <v>90</v>
      </c>
      <c r="B53" s="27" t="s">
        <v>91</v>
      </c>
      <c r="C53" s="28">
        <f>SUM(C52)</f>
        <v>0</v>
      </c>
      <c r="D53" s="28">
        <f t="shared" ref="D53:BO53" si="17">SUM(D52)</f>
        <v>0</v>
      </c>
      <c r="E53" s="28">
        <f t="shared" si="17"/>
        <v>0</v>
      </c>
      <c r="F53" s="28">
        <f t="shared" si="17"/>
        <v>0</v>
      </c>
      <c r="G53" s="28">
        <f t="shared" si="17"/>
        <v>0</v>
      </c>
      <c r="H53" s="28">
        <f t="shared" si="17"/>
        <v>0</v>
      </c>
      <c r="I53" s="28">
        <f t="shared" si="17"/>
        <v>0</v>
      </c>
      <c r="J53" s="28">
        <f t="shared" si="17"/>
        <v>0</v>
      </c>
      <c r="K53" s="28">
        <f t="shared" si="17"/>
        <v>0</v>
      </c>
      <c r="L53" s="28">
        <f t="shared" si="17"/>
        <v>0</v>
      </c>
      <c r="M53" s="28">
        <f t="shared" si="17"/>
        <v>0</v>
      </c>
      <c r="N53" s="28">
        <f t="shared" si="17"/>
        <v>0</v>
      </c>
      <c r="O53" s="28">
        <f t="shared" si="17"/>
        <v>0</v>
      </c>
      <c r="P53" s="28">
        <f t="shared" si="17"/>
        <v>0</v>
      </c>
      <c r="Q53" s="28">
        <f t="shared" si="17"/>
        <v>0</v>
      </c>
      <c r="R53" s="28">
        <f t="shared" si="17"/>
        <v>0</v>
      </c>
      <c r="S53" s="28">
        <f t="shared" si="17"/>
        <v>0</v>
      </c>
      <c r="T53" s="28">
        <f t="shared" si="17"/>
        <v>0</v>
      </c>
      <c r="U53" s="28">
        <f t="shared" si="17"/>
        <v>0</v>
      </c>
      <c r="V53" s="28">
        <f t="shared" si="17"/>
        <v>0</v>
      </c>
      <c r="W53" s="28">
        <f t="shared" si="17"/>
        <v>0</v>
      </c>
      <c r="X53" s="28">
        <f t="shared" si="17"/>
        <v>0</v>
      </c>
      <c r="Y53" s="28">
        <f t="shared" si="17"/>
        <v>0</v>
      </c>
      <c r="Z53" s="28">
        <f t="shared" si="17"/>
        <v>0</v>
      </c>
      <c r="AA53" s="28">
        <f t="shared" si="17"/>
        <v>0</v>
      </c>
      <c r="AB53" s="28">
        <f t="shared" si="17"/>
        <v>0</v>
      </c>
      <c r="AC53" s="28">
        <f t="shared" si="17"/>
        <v>0</v>
      </c>
      <c r="AD53" s="28">
        <f t="shared" si="17"/>
        <v>0</v>
      </c>
      <c r="AE53" s="28">
        <f t="shared" si="17"/>
        <v>0</v>
      </c>
      <c r="AF53" s="28">
        <f t="shared" si="17"/>
        <v>0</v>
      </c>
      <c r="AG53" s="28">
        <f t="shared" si="17"/>
        <v>0</v>
      </c>
      <c r="AH53" s="28">
        <f t="shared" si="17"/>
        <v>0</v>
      </c>
      <c r="AI53" s="28">
        <f t="shared" si="17"/>
        <v>0</v>
      </c>
      <c r="AJ53" s="28">
        <f t="shared" si="17"/>
        <v>0</v>
      </c>
      <c r="AK53" s="28">
        <f t="shared" si="17"/>
        <v>0</v>
      </c>
      <c r="AL53" s="28">
        <f t="shared" si="17"/>
        <v>0</v>
      </c>
      <c r="AM53" s="28">
        <f t="shared" si="17"/>
        <v>0</v>
      </c>
      <c r="AN53" s="28">
        <f t="shared" si="17"/>
        <v>0</v>
      </c>
      <c r="AO53" s="28">
        <f t="shared" si="17"/>
        <v>0</v>
      </c>
      <c r="AP53" s="28">
        <f t="shared" si="17"/>
        <v>0</v>
      </c>
      <c r="AQ53" s="28">
        <f t="shared" si="17"/>
        <v>0</v>
      </c>
      <c r="AR53" s="28">
        <f t="shared" si="17"/>
        <v>0</v>
      </c>
      <c r="AS53" s="28">
        <f t="shared" si="17"/>
        <v>0</v>
      </c>
      <c r="AT53" s="28">
        <f t="shared" si="17"/>
        <v>0</v>
      </c>
      <c r="AU53" s="28">
        <f t="shared" si="17"/>
        <v>0</v>
      </c>
      <c r="AV53" s="28">
        <f t="shared" si="17"/>
        <v>0</v>
      </c>
      <c r="AW53" s="28">
        <f t="shared" si="17"/>
        <v>0</v>
      </c>
      <c r="AX53" s="28">
        <f t="shared" si="17"/>
        <v>0</v>
      </c>
      <c r="AY53" s="28">
        <f t="shared" si="17"/>
        <v>0</v>
      </c>
      <c r="AZ53" s="28">
        <f t="shared" si="17"/>
        <v>0</v>
      </c>
      <c r="BA53" s="28">
        <f t="shared" si="17"/>
        <v>0</v>
      </c>
      <c r="BB53" s="28">
        <f t="shared" si="17"/>
        <v>0</v>
      </c>
      <c r="BC53" s="28">
        <f t="shared" si="17"/>
        <v>0</v>
      </c>
      <c r="BD53" s="28">
        <f t="shared" si="17"/>
        <v>0</v>
      </c>
      <c r="BE53" s="28">
        <f t="shared" si="17"/>
        <v>0</v>
      </c>
      <c r="BF53" s="28">
        <f t="shared" si="17"/>
        <v>0</v>
      </c>
      <c r="BG53" s="28">
        <f t="shared" si="17"/>
        <v>0</v>
      </c>
      <c r="BH53" s="28">
        <f t="shared" si="17"/>
        <v>0</v>
      </c>
      <c r="BI53" s="28">
        <f t="shared" si="17"/>
        <v>0</v>
      </c>
      <c r="BJ53" s="28">
        <f t="shared" si="17"/>
        <v>0</v>
      </c>
      <c r="BK53" s="28">
        <f t="shared" si="17"/>
        <v>0</v>
      </c>
      <c r="BL53" s="28">
        <f t="shared" si="17"/>
        <v>0</v>
      </c>
      <c r="BM53" s="28">
        <f t="shared" si="17"/>
        <v>0</v>
      </c>
      <c r="BN53" s="28">
        <f t="shared" si="17"/>
        <v>4800000</v>
      </c>
      <c r="BO53" s="28">
        <f t="shared" si="17"/>
        <v>0</v>
      </c>
      <c r="BP53" s="28">
        <f t="shared" ref="BP53:BW53" si="18">SUM(BP52)</f>
        <v>0</v>
      </c>
      <c r="BQ53" s="28">
        <f t="shared" si="18"/>
        <v>0</v>
      </c>
      <c r="BR53" s="28">
        <f t="shared" si="18"/>
        <v>0</v>
      </c>
      <c r="BS53" s="28">
        <f t="shared" si="18"/>
        <v>0</v>
      </c>
      <c r="BT53" s="28">
        <f t="shared" si="18"/>
        <v>0</v>
      </c>
      <c r="BU53" s="28">
        <f t="shared" si="18"/>
        <v>4800000</v>
      </c>
      <c r="BV53" s="28">
        <f t="shared" si="18"/>
        <v>0</v>
      </c>
      <c r="BW53" s="32">
        <f t="shared" si="18"/>
        <v>0</v>
      </c>
    </row>
    <row r="54" spans="1:76" x14ac:dyDescent="0.2">
      <c r="A54" s="50"/>
      <c r="B54" s="15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9"/>
      <c r="Q54" s="21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1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1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1"/>
      <c r="BK54" s="20"/>
      <c r="BL54" s="20"/>
      <c r="BM54" s="20"/>
      <c r="BN54" s="20"/>
      <c r="BO54" s="20"/>
      <c r="BP54" s="20"/>
      <c r="BQ54" s="20"/>
      <c r="BR54" s="48"/>
      <c r="BS54" s="20"/>
      <c r="BT54" s="20"/>
      <c r="BU54" s="19">
        <f t="shared" ref="BU54:BW57" si="19">C54+F54+I54+L54+O54+R54+U54+X54+AA54+AD54+AG54+AJ54+AM54+AP54+AS54+AV54+AY54+BB54+BE54+BH54+BK54+BN54+BQ54</f>
        <v>0</v>
      </c>
      <c r="BV54" s="19">
        <f t="shared" si="19"/>
        <v>0</v>
      </c>
      <c r="BW54" s="30">
        <f t="shared" si="19"/>
        <v>0</v>
      </c>
    </row>
    <row r="55" spans="1:76" x14ac:dyDescent="0.2">
      <c r="A55" s="50"/>
      <c r="B55" s="16" t="s">
        <v>92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9"/>
      <c r="Q55" s="21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1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1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1"/>
      <c r="BK55" s="20"/>
      <c r="BL55" s="20"/>
      <c r="BM55" s="20"/>
      <c r="BN55" s="20"/>
      <c r="BO55" s="20"/>
      <c r="BP55" s="20"/>
      <c r="BQ55" s="20"/>
      <c r="BR55" s="48"/>
      <c r="BS55" s="20"/>
      <c r="BT55" s="20"/>
      <c r="BU55" s="19">
        <f t="shared" si="19"/>
        <v>0</v>
      </c>
      <c r="BV55" s="19">
        <f t="shared" si="19"/>
        <v>0</v>
      </c>
      <c r="BW55" s="30">
        <f t="shared" si="19"/>
        <v>0</v>
      </c>
    </row>
    <row r="56" spans="1:76" x14ac:dyDescent="0.2">
      <c r="A56" s="47" t="s">
        <v>93</v>
      </c>
      <c r="B56" s="25" t="s">
        <v>94</v>
      </c>
      <c r="C56" s="19">
        <v>0</v>
      </c>
      <c r="D56" s="19">
        <v>0</v>
      </c>
      <c r="E56" s="20"/>
      <c r="F56" s="19">
        <v>0</v>
      </c>
      <c r="G56" s="19">
        <v>0</v>
      </c>
      <c r="H56" s="20"/>
      <c r="I56" s="19">
        <v>0</v>
      </c>
      <c r="J56" s="19">
        <v>0</v>
      </c>
      <c r="K56" s="20"/>
      <c r="L56" s="19">
        <v>0</v>
      </c>
      <c r="M56" s="19">
        <v>0</v>
      </c>
      <c r="N56" s="20"/>
      <c r="O56" s="19">
        <v>0</v>
      </c>
      <c r="P56" s="26">
        <v>0</v>
      </c>
      <c r="Q56" s="21"/>
      <c r="R56" s="19">
        <v>0</v>
      </c>
      <c r="S56" s="19">
        <v>0</v>
      </c>
      <c r="T56" s="20"/>
      <c r="U56" s="19">
        <v>0</v>
      </c>
      <c r="V56" s="19">
        <v>0</v>
      </c>
      <c r="W56" s="20"/>
      <c r="X56" s="19">
        <v>0</v>
      </c>
      <c r="Y56" s="19">
        <v>0</v>
      </c>
      <c r="Z56" s="20"/>
      <c r="AA56" s="19">
        <v>0</v>
      </c>
      <c r="AB56" s="19">
        <v>0</v>
      </c>
      <c r="AC56" s="20"/>
      <c r="AD56" s="19">
        <v>0</v>
      </c>
      <c r="AE56" s="19">
        <v>0</v>
      </c>
      <c r="AF56" s="21"/>
      <c r="AG56" s="19">
        <v>0</v>
      </c>
      <c r="AH56" s="19">
        <v>0</v>
      </c>
      <c r="AI56" s="20"/>
      <c r="AJ56" s="19">
        <v>0</v>
      </c>
      <c r="AK56" s="19">
        <v>0</v>
      </c>
      <c r="AL56" s="20"/>
      <c r="AM56" s="19">
        <v>0</v>
      </c>
      <c r="AN56" s="19">
        <v>0</v>
      </c>
      <c r="AO56" s="20"/>
      <c r="AP56" s="19">
        <v>0</v>
      </c>
      <c r="AQ56" s="19">
        <v>0</v>
      </c>
      <c r="AR56" s="20"/>
      <c r="AS56" s="19">
        <v>0</v>
      </c>
      <c r="AT56" s="19">
        <v>0</v>
      </c>
      <c r="AU56" s="21"/>
      <c r="AV56" s="19">
        <v>0</v>
      </c>
      <c r="AW56" s="19">
        <v>0</v>
      </c>
      <c r="AX56" s="20"/>
      <c r="AY56" s="19">
        <v>0</v>
      </c>
      <c r="AZ56" s="19">
        <v>0</v>
      </c>
      <c r="BA56" s="20"/>
      <c r="BB56" s="19">
        <v>0</v>
      </c>
      <c r="BC56" s="19">
        <v>0</v>
      </c>
      <c r="BD56" s="20"/>
      <c r="BE56" s="19">
        <v>0</v>
      </c>
      <c r="BF56" s="19">
        <v>0</v>
      </c>
      <c r="BG56" s="20"/>
      <c r="BH56" s="19">
        <v>0</v>
      </c>
      <c r="BI56" s="19">
        <v>0</v>
      </c>
      <c r="BJ56" s="21"/>
      <c r="BK56" s="19">
        <v>0</v>
      </c>
      <c r="BL56" s="19">
        <v>0</v>
      </c>
      <c r="BM56" s="20"/>
      <c r="BN56" s="19">
        <v>0</v>
      </c>
      <c r="BO56" s="19">
        <v>0</v>
      </c>
      <c r="BP56" s="20"/>
      <c r="BQ56" s="19">
        <v>2305000</v>
      </c>
      <c r="BR56" s="48"/>
      <c r="BS56" s="20"/>
      <c r="BT56" s="20"/>
      <c r="BU56" s="19">
        <f t="shared" si="19"/>
        <v>2305000</v>
      </c>
      <c r="BV56" s="19">
        <f t="shared" si="19"/>
        <v>0</v>
      </c>
      <c r="BW56" s="30">
        <f t="shared" si="19"/>
        <v>0</v>
      </c>
    </row>
    <row r="57" spans="1:76" x14ac:dyDescent="0.2">
      <c r="A57" s="47" t="s">
        <v>95</v>
      </c>
      <c r="B57" s="25" t="s">
        <v>96</v>
      </c>
      <c r="C57" s="19">
        <v>0</v>
      </c>
      <c r="D57" s="19">
        <v>0</v>
      </c>
      <c r="E57" s="20"/>
      <c r="F57" s="19">
        <v>0</v>
      </c>
      <c r="G57" s="19">
        <v>0</v>
      </c>
      <c r="H57" s="20"/>
      <c r="I57" s="19">
        <v>0</v>
      </c>
      <c r="J57" s="19">
        <v>0</v>
      </c>
      <c r="K57" s="20"/>
      <c r="L57" s="19">
        <v>0</v>
      </c>
      <c r="M57" s="19">
        <v>0</v>
      </c>
      <c r="N57" s="20"/>
      <c r="O57" s="19">
        <v>0</v>
      </c>
      <c r="P57" s="26">
        <v>0</v>
      </c>
      <c r="Q57" s="21"/>
      <c r="R57" s="19">
        <v>0</v>
      </c>
      <c r="S57" s="19">
        <v>0</v>
      </c>
      <c r="T57" s="20"/>
      <c r="U57" s="19">
        <v>0</v>
      </c>
      <c r="V57" s="19">
        <v>0</v>
      </c>
      <c r="W57" s="20"/>
      <c r="X57" s="19">
        <v>0</v>
      </c>
      <c r="Y57" s="19">
        <v>0</v>
      </c>
      <c r="Z57" s="20"/>
      <c r="AA57" s="19">
        <v>0</v>
      </c>
      <c r="AB57" s="19">
        <v>0</v>
      </c>
      <c r="AC57" s="20"/>
      <c r="AD57" s="19">
        <v>0</v>
      </c>
      <c r="AE57" s="19">
        <v>0</v>
      </c>
      <c r="AF57" s="21"/>
      <c r="AG57" s="19">
        <v>0</v>
      </c>
      <c r="AH57" s="19">
        <v>0</v>
      </c>
      <c r="AI57" s="20"/>
      <c r="AJ57" s="19">
        <v>0</v>
      </c>
      <c r="AK57" s="19">
        <v>0</v>
      </c>
      <c r="AL57" s="20"/>
      <c r="AM57" s="19">
        <v>0</v>
      </c>
      <c r="AN57" s="19">
        <v>0</v>
      </c>
      <c r="AO57" s="20"/>
      <c r="AP57" s="19">
        <v>0</v>
      </c>
      <c r="AQ57" s="19">
        <v>0</v>
      </c>
      <c r="AR57" s="20"/>
      <c r="AS57" s="19">
        <v>0</v>
      </c>
      <c r="AT57" s="19">
        <v>0</v>
      </c>
      <c r="AU57" s="21"/>
      <c r="AV57" s="19">
        <v>0</v>
      </c>
      <c r="AW57" s="19">
        <v>0</v>
      </c>
      <c r="AX57" s="20"/>
      <c r="AY57" s="19">
        <v>0</v>
      </c>
      <c r="AZ57" s="19">
        <v>0</v>
      </c>
      <c r="BA57" s="20"/>
      <c r="BB57" s="19">
        <v>0</v>
      </c>
      <c r="BC57" s="19">
        <v>0</v>
      </c>
      <c r="BD57" s="20"/>
      <c r="BE57" s="19">
        <v>0</v>
      </c>
      <c r="BF57" s="19">
        <v>0</v>
      </c>
      <c r="BG57" s="20"/>
      <c r="BH57" s="19">
        <v>0</v>
      </c>
      <c r="BI57" s="19">
        <v>0</v>
      </c>
      <c r="BJ57" s="21"/>
      <c r="BK57" s="19">
        <v>0</v>
      </c>
      <c r="BL57" s="19">
        <v>0</v>
      </c>
      <c r="BM57" s="20"/>
      <c r="BN57" s="19">
        <v>0</v>
      </c>
      <c r="BO57" s="19">
        <v>0</v>
      </c>
      <c r="BP57" s="20"/>
      <c r="BQ57" s="19">
        <v>600000</v>
      </c>
      <c r="BR57" s="48"/>
      <c r="BS57" s="20"/>
      <c r="BT57" s="20"/>
      <c r="BU57" s="19">
        <f t="shared" si="19"/>
        <v>600000</v>
      </c>
      <c r="BV57" s="19">
        <f t="shared" si="19"/>
        <v>0</v>
      </c>
      <c r="BW57" s="30">
        <f t="shared" si="19"/>
        <v>0</v>
      </c>
    </row>
    <row r="58" spans="1:76" x14ac:dyDescent="0.2">
      <c r="A58" s="49" t="s">
        <v>97</v>
      </c>
      <c r="B58" s="27" t="s">
        <v>98</v>
      </c>
      <c r="C58" s="28">
        <f>SUM(C56:C57)</f>
        <v>0</v>
      </c>
      <c r="D58" s="28">
        <f t="shared" ref="D58:BO58" si="20">SUM(D56:D57)</f>
        <v>0</v>
      </c>
      <c r="E58" s="28">
        <f t="shared" si="20"/>
        <v>0</v>
      </c>
      <c r="F58" s="28">
        <f t="shared" si="20"/>
        <v>0</v>
      </c>
      <c r="G58" s="28">
        <f t="shared" si="20"/>
        <v>0</v>
      </c>
      <c r="H58" s="28">
        <f t="shared" si="20"/>
        <v>0</v>
      </c>
      <c r="I58" s="28">
        <f t="shared" si="20"/>
        <v>0</v>
      </c>
      <c r="J58" s="28">
        <f t="shared" si="20"/>
        <v>0</v>
      </c>
      <c r="K58" s="28">
        <f t="shared" si="20"/>
        <v>0</v>
      </c>
      <c r="L58" s="28">
        <f t="shared" si="20"/>
        <v>0</v>
      </c>
      <c r="M58" s="28">
        <f t="shared" si="20"/>
        <v>0</v>
      </c>
      <c r="N58" s="28">
        <f t="shared" si="20"/>
        <v>0</v>
      </c>
      <c r="O58" s="28">
        <f t="shared" si="20"/>
        <v>0</v>
      </c>
      <c r="P58" s="28">
        <f t="shared" si="20"/>
        <v>0</v>
      </c>
      <c r="Q58" s="28">
        <f t="shared" si="20"/>
        <v>0</v>
      </c>
      <c r="R58" s="28">
        <f t="shared" si="20"/>
        <v>0</v>
      </c>
      <c r="S58" s="28">
        <f t="shared" si="20"/>
        <v>0</v>
      </c>
      <c r="T58" s="28">
        <f t="shared" si="20"/>
        <v>0</v>
      </c>
      <c r="U58" s="28">
        <f t="shared" si="20"/>
        <v>0</v>
      </c>
      <c r="V58" s="28">
        <f t="shared" si="20"/>
        <v>0</v>
      </c>
      <c r="W58" s="28">
        <f t="shared" si="20"/>
        <v>0</v>
      </c>
      <c r="X58" s="28">
        <f t="shared" si="20"/>
        <v>0</v>
      </c>
      <c r="Y58" s="28">
        <f t="shared" si="20"/>
        <v>0</v>
      </c>
      <c r="Z58" s="28">
        <f t="shared" si="20"/>
        <v>0</v>
      </c>
      <c r="AA58" s="28">
        <f t="shared" si="20"/>
        <v>0</v>
      </c>
      <c r="AB58" s="28">
        <f t="shared" si="20"/>
        <v>0</v>
      </c>
      <c r="AC58" s="28">
        <f t="shared" si="20"/>
        <v>0</v>
      </c>
      <c r="AD58" s="28">
        <f t="shared" si="20"/>
        <v>0</v>
      </c>
      <c r="AE58" s="28">
        <f t="shared" si="20"/>
        <v>0</v>
      </c>
      <c r="AF58" s="28">
        <f t="shared" si="20"/>
        <v>0</v>
      </c>
      <c r="AG58" s="28">
        <f t="shared" si="20"/>
        <v>0</v>
      </c>
      <c r="AH58" s="28">
        <f t="shared" si="20"/>
        <v>0</v>
      </c>
      <c r="AI58" s="28">
        <f t="shared" si="20"/>
        <v>0</v>
      </c>
      <c r="AJ58" s="28">
        <f t="shared" si="20"/>
        <v>0</v>
      </c>
      <c r="AK58" s="28">
        <f t="shared" si="20"/>
        <v>0</v>
      </c>
      <c r="AL58" s="28">
        <f t="shared" si="20"/>
        <v>0</v>
      </c>
      <c r="AM58" s="28">
        <f t="shared" si="20"/>
        <v>0</v>
      </c>
      <c r="AN58" s="28">
        <f t="shared" si="20"/>
        <v>0</v>
      </c>
      <c r="AO58" s="28">
        <f t="shared" si="20"/>
        <v>0</v>
      </c>
      <c r="AP58" s="28">
        <f t="shared" si="20"/>
        <v>0</v>
      </c>
      <c r="AQ58" s="28">
        <f t="shared" si="20"/>
        <v>0</v>
      </c>
      <c r="AR58" s="28">
        <f t="shared" si="20"/>
        <v>0</v>
      </c>
      <c r="AS58" s="28">
        <f t="shared" si="20"/>
        <v>0</v>
      </c>
      <c r="AT58" s="28">
        <f t="shared" si="20"/>
        <v>0</v>
      </c>
      <c r="AU58" s="28">
        <f t="shared" si="20"/>
        <v>0</v>
      </c>
      <c r="AV58" s="28">
        <f t="shared" si="20"/>
        <v>0</v>
      </c>
      <c r="AW58" s="28">
        <f t="shared" si="20"/>
        <v>0</v>
      </c>
      <c r="AX58" s="28">
        <f t="shared" si="20"/>
        <v>0</v>
      </c>
      <c r="AY58" s="28">
        <f t="shared" si="20"/>
        <v>0</v>
      </c>
      <c r="AZ58" s="28">
        <f t="shared" si="20"/>
        <v>0</v>
      </c>
      <c r="BA58" s="28">
        <f t="shared" si="20"/>
        <v>0</v>
      </c>
      <c r="BB58" s="28">
        <f t="shared" si="20"/>
        <v>0</v>
      </c>
      <c r="BC58" s="28">
        <f t="shared" si="20"/>
        <v>0</v>
      </c>
      <c r="BD58" s="28">
        <f t="shared" si="20"/>
        <v>0</v>
      </c>
      <c r="BE58" s="28">
        <f t="shared" si="20"/>
        <v>0</v>
      </c>
      <c r="BF58" s="28">
        <f t="shared" si="20"/>
        <v>0</v>
      </c>
      <c r="BG58" s="28">
        <f t="shared" si="20"/>
        <v>0</v>
      </c>
      <c r="BH58" s="28">
        <f t="shared" si="20"/>
        <v>0</v>
      </c>
      <c r="BI58" s="28">
        <f t="shared" si="20"/>
        <v>0</v>
      </c>
      <c r="BJ58" s="28">
        <f t="shared" si="20"/>
        <v>0</v>
      </c>
      <c r="BK58" s="28">
        <f t="shared" si="20"/>
        <v>0</v>
      </c>
      <c r="BL58" s="28">
        <f t="shared" si="20"/>
        <v>0</v>
      </c>
      <c r="BM58" s="28">
        <f t="shared" si="20"/>
        <v>0</v>
      </c>
      <c r="BN58" s="28">
        <f t="shared" si="20"/>
        <v>0</v>
      </c>
      <c r="BO58" s="28">
        <f t="shared" si="20"/>
        <v>0</v>
      </c>
      <c r="BP58" s="28">
        <f t="shared" ref="BP58:BW58" si="21">SUM(BP56:BP57)</f>
        <v>0</v>
      </c>
      <c r="BQ58" s="28">
        <f t="shared" si="21"/>
        <v>2905000</v>
      </c>
      <c r="BR58" s="28">
        <f t="shared" si="21"/>
        <v>0</v>
      </c>
      <c r="BS58" s="28">
        <f t="shared" si="21"/>
        <v>0</v>
      </c>
      <c r="BT58" s="28">
        <f t="shared" si="21"/>
        <v>0</v>
      </c>
      <c r="BU58" s="28">
        <f t="shared" si="21"/>
        <v>2905000</v>
      </c>
      <c r="BV58" s="28">
        <f t="shared" si="21"/>
        <v>0</v>
      </c>
      <c r="BW58" s="32">
        <f t="shared" si="21"/>
        <v>0</v>
      </c>
      <c r="BX58" s="6"/>
    </row>
    <row r="59" spans="1:76" x14ac:dyDescent="0.2">
      <c r="A59" s="107" t="s">
        <v>99</v>
      </c>
      <c r="B59" s="108"/>
      <c r="C59" s="33">
        <f>C26+C34+C41+C48+C53+C58</f>
        <v>2506243.39</v>
      </c>
      <c r="D59" s="33">
        <f t="shared" ref="D59:BO59" si="22">D26+D34+D41+D48+D53+D58</f>
        <v>16604.75</v>
      </c>
      <c r="E59" s="33">
        <f t="shared" si="22"/>
        <v>0</v>
      </c>
      <c r="F59" s="33">
        <f t="shared" si="22"/>
        <v>0</v>
      </c>
      <c r="G59" s="33">
        <f t="shared" si="22"/>
        <v>0</v>
      </c>
      <c r="H59" s="33">
        <f t="shared" si="22"/>
        <v>0</v>
      </c>
      <c r="I59" s="33">
        <f t="shared" si="22"/>
        <v>2730558.11</v>
      </c>
      <c r="J59" s="33">
        <f t="shared" si="22"/>
        <v>17263.400000000001</v>
      </c>
      <c r="K59" s="33">
        <f t="shared" si="22"/>
        <v>0</v>
      </c>
      <c r="L59" s="33">
        <f t="shared" si="22"/>
        <v>7170249.5999999987</v>
      </c>
      <c r="M59" s="33">
        <f t="shared" si="22"/>
        <v>16812.509999999998</v>
      </c>
      <c r="N59" s="33">
        <f t="shared" si="22"/>
        <v>0</v>
      </c>
      <c r="O59" s="33">
        <f t="shared" si="22"/>
        <v>1339208.98</v>
      </c>
      <c r="P59" s="33">
        <f t="shared" si="22"/>
        <v>1984.5</v>
      </c>
      <c r="Q59" s="33">
        <f t="shared" si="22"/>
        <v>0</v>
      </c>
      <c r="R59" s="33">
        <f t="shared" si="22"/>
        <v>361551</v>
      </c>
      <c r="S59" s="33">
        <f t="shared" si="22"/>
        <v>0</v>
      </c>
      <c r="T59" s="33">
        <f t="shared" si="22"/>
        <v>0</v>
      </c>
      <c r="U59" s="33">
        <f t="shared" si="22"/>
        <v>11500</v>
      </c>
      <c r="V59" s="33">
        <f t="shared" si="22"/>
        <v>0</v>
      </c>
      <c r="W59" s="33">
        <f t="shared" si="22"/>
        <v>0</v>
      </c>
      <c r="X59" s="33">
        <f t="shared" si="22"/>
        <v>141514.48000000001</v>
      </c>
      <c r="Y59" s="33">
        <f t="shared" si="22"/>
        <v>5142.1400000000003</v>
      </c>
      <c r="Z59" s="33">
        <f t="shared" si="22"/>
        <v>0</v>
      </c>
      <c r="AA59" s="33">
        <f t="shared" si="22"/>
        <v>0</v>
      </c>
      <c r="AB59" s="33">
        <f t="shared" si="22"/>
        <v>0</v>
      </c>
      <c r="AC59" s="33">
        <f t="shared" si="22"/>
        <v>0</v>
      </c>
      <c r="AD59" s="33">
        <f t="shared" si="22"/>
        <v>167500</v>
      </c>
      <c r="AE59" s="33">
        <f t="shared" si="22"/>
        <v>0</v>
      </c>
      <c r="AF59" s="33">
        <f t="shared" si="22"/>
        <v>0</v>
      </c>
      <c r="AG59" s="33">
        <f t="shared" si="22"/>
        <v>25000</v>
      </c>
      <c r="AH59" s="33">
        <f t="shared" si="22"/>
        <v>0</v>
      </c>
      <c r="AI59" s="33">
        <f t="shared" si="22"/>
        <v>0</v>
      </c>
      <c r="AJ59" s="33">
        <f t="shared" si="22"/>
        <v>9705539.7999999989</v>
      </c>
      <c r="AK59" s="33">
        <f t="shared" si="22"/>
        <v>12007.33</v>
      </c>
      <c r="AL59" s="33">
        <f t="shared" si="22"/>
        <v>0</v>
      </c>
      <c r="AM59" s="33">
        <f t="shared" si="22"/>
        <v>0</v>
      </c>
      <c r="AN59" s="33">
        <f t="shared" si="22"/>
        <v>0</v>
      </c>
      <c r="AO59" s="33">
        <f t="shared" si="22"/>
        <v>0</v>
      </c>
      <c r="AP59" s="33">
        <f t="shared" si="22"/>
        <v>241082.95</v>
      </c>
      <c r="AQ59" s="33">
        <f t="shared" si="22"/>
        <v>2978</v>
      </c>
      <c r="AR59" s="33">
        <f t="shared" si="22"/>
        <v>0</v>
      </c>
      <c r="AS59" s="33">
        <f t="shared" si="22"/>
        <v>20500</v>
      </c>
      <c r="AT59" s="33">
        <f t="shared" si="22"/>
        <v>0</v>
      </c>
      <c r="AU59" s="33">
        <f t="shared" si="22"/>
        <v>0</v>
      </c>
      <c r="AV59" s="33">
        <f t="shared" si="22"/>
        <v>0</v>
      </c>
      <c r="AW59" s="33">
        <f t="shared" si="22"/>
        <v>0</v>
      </c>
      <c r="AX59" s="33">
        <f t="shared" si="22"/>
        <v>0</v>
      </c>
      <c r="AY59" s="33">
        <f t="shared" si="22"/>
        <v>13000</v>
      </c>
      <c r="AZ59" s="33">
        <f t="shared" si="22"/>
        <v>0</v>
      </c>
      <c r="BA59" s="33">
        <f t="shared" si="22"/>
        <v>0</v>
      </c>
      <c r="BB59" s="33">
        <f t="shared" si="22"/>
        <v>0</v>
      </c>
      <c r="BC59" s="33">
        <f t="shared" si="22"/>
        <v>0</v>
      </c>
      <c r="BD59" s="33">
        <f t="shared" si="22"/>
        <v>0</v>
      </c>
      <c r="BE59" s="33">
        <f t="shared" si="22"/>
        <v>0</v>
      </c>
      <c r="BF59" s="33">
        <f t="shared" si="22"/>
        <v>0</v>
      </c>
      <c r="BG59" s="33">
        <f t="shared" si="22"/>
        <v>0</v>
      </c>
      <c r="BH59" s="33">
        <f t="shared" si="22"/>
        <v>840918.54</v>
      </c>
      <c r="BI59" s="33">
        <f t="shared" si="22"/>
        <v>0</v>
      </c>
      <c r="BJ59" s="33">
        <f t="shared" si="22"/>
        <v>0</v>
      </c>
      <c r="BK59" s="33">
        <f t="shared" si="22"/>
        <v>0</v>
      </c>
      <c r="BL59" s="33">
        <f t="shared" si="22"/>
        <v>0</v>
      </c>
      <c r="BM59" s="33">
        <f t="shared" si="22"/>
        <v>0</v>
      </c>
      <c r="BN59" s="33">
        <f t="shared" si="22"/>
        <v>4800000</v>
      </c>
      <c r="BO59" s="33">
        <f t="shared" si="22"/>
        <v>0</v>
      </c>
      <c r="BP59" s="33">
        <f t="shared" ref="BP59:BW59" si="23">BP26+BP34+BP41+BP48+BP53+BP58</f>
        <v>0</v>
      </c>
      <c r="BQ59" s="33">
        <f t="shared" si="23"/>
        <v>2905000</v>
      </c>
      <c r="BR59" s="33">
        <f t="shared" si="23"/>
        <v>0</v>
      </c>
      <c r="BS59" s="33">
        <f t="shared" si="23"/>
        <v>0</v>
      </c>
      <c r="BT59" s="33">
        <f t="shared" si="23"/>
        <v>0</v>
      </c>
      <c r="BU59" s="33">
        <f t="shared" si="23"/>
        <v>32979366.850000001</v>
      </c>
      <c r="BV59" s="33">
        <f t="shared" si="23"/>
        <v>72792.63</v>
      </c>
      <c r="BW59" s="34">
        <f t="shared" si="23"/>
        <v>0</v>
      </c>
      <c r="BX59" s="6"/>
    </row>
    <row r="60" spans="1:7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BX60" s="6"/>
    </row>
  </sheetData>
  <mergeCells count="102">
    <mergeCell ref="I11:K11"/>
    <mergeCell ref="I10:K10"/>
    <mergeCell ref="I12:J12"/>
    <mergeCell ref="K12:K13"/>
    <mergeCell ref="F10:H10"/>
    <mergeCell ref="C10:E10"/>
    <mergeCell ref="C12:D12"/>
    <mergeCell ref="E12:E13"/>
    <mergeCell ref="C11:E11"/>
    <mergeCell ref="F11:H11"/>
    <mergeCell ref="L10:N10"/>
    <mergeCell ref="O10:Q10"/>
    <mergeCell ref="O12:P12"/>
    <mergeCell ref="Q12:Q13"/>
    <mergeCell ref="F12:G12"/>
    <mergeCell ref="H12:H13"/>
    <mergeCell ref="L11:N11"/>
    <mergeCell ref="O11:Q11"/>
    <mergeCell ref="L12:M12"/>
    <mergeCell ref="N12:N13"/>
    <mergeCell ref="BU10:BW11"/>
    <mergeCell ref="BM12:BM13"/>
    <mergeCell ref="BN12:BO12"/>
    <mergeCell ref="BP12:BP13"/>
    <mergeCell ref="BQ12:BR12"/>
    <mergeCell ref="BS12:BS13"/>
    <mergeCell ref="BT12:BT13"/>
    <mergeCell ref="BU12:BV12"/>
    <mergeCell ref="BW12:BW13"/>
    <mergeCell ref="BH12:BI12"/>
    <mergeCell ref="BJ12:BJ13"/>
    <mergeCell ref="BK10:BM10"/>
    <mergeCell ref="BN10:BP10"/>
    <mergeCell ref="BQ10:BS10"/>
    <mergeCell ref="BT10:BT11"/>
    <mergeCell ref="BK11:BM11"/>
    <mergeCell ref="BN11:BP11"/>
    <mergeCell ref="BQ11:BS11"/>
    <mergeCell ref="BK12:BL12"/>
    <mergeCell ref="BH10:BJ10"/>
    <mergeCell ref="BH11:BJ11"/>
    <mergeCell ref="AV12:AW12"/>
    <mergeCell ref="AX12:AX13"/>
    <mergeCell ref="AY12:AZ12"/>
    <mergeCell ref="BA12:BA13"/>
    <mergeCell ref="BB12:BC12"/>
    <mergeCell ref="BD12:BD13"/>
    <mergeCell ref="BE12:BF12"/>
    <mergeCell ref="BG12:BG13"/>
    <mergeCell ref="AS12:AT12"/>
    <mergeCell ref="AU12:AU13"/>
    <mergeCell ref="AV10:AX10"/>
    <mergeCell ref="AY10:BA10"/>
    <mergeCell ref="BB10:BD10"/>
    <mergeCell ref="BE10:BG10"/>
    <mergeCell ref="AV11:AX11"/>
    <mergeCell ref="AY11:BA11"/>
    <mergeCell ref="BB11:BD11"/>
    <mergeCell ref="BE11:BG11"/>
    <mergeCell ref="AS10:AU10"/>
    <mergeCell ref="AS11:AU11"/>
    <mergeCell ref="AG12:AH12"/>
    <mergeCell ref="AI12:AI13"/>
    <mergeCell ref="AJ12:AK12"/>
    <mergeCell ref="AL12:AL13"/>
    <mergeCell ref="AM12:AN12"/>
    <mergeCell ref="AO12:AO13"/>
    <mergeCell ref="AP12:AQ12"/>
    <mergeCell ref="AR12:AR13"/>
    <mergeCell ref="R11:T11"/>
    <mergeCell ref="R12:S12"/>
    <mergeCell ref="AG10:AI10"/>
    <mergeCell ref="AJ10:AL10"/>
    <mergeCell ref="AM10:AO10"/>
    <mergeCell ref="AP10:AR10"/>
    <mergeCell ref="AG11:AI11"/>
    <mergeCell ref="AJ11:AL11"/>
    <mergeCell ref="AM11:AO11"/>
    <mergeCell ref="AP11:AR11"/>
    <mergeCell ref="AA11:AC11"/>
    <mergeCell ref="U12:V12"/>
    <mergeCell ref="W12:W13"/>
    <mergeCell ref="X12:Y12"/>
    <mergeCell ref="Z12:Z13"/>
    <mergeCell ref="AA12:AB12"/>
    <mergeCell ref="AD10:AF10"/>
    <mergeCell ref="AD11:AF11"/>
    <mergeCell ref="AC12:AC13"/>
    <mergeCell ref="AD12:AE12"/>
    <mergeCell ref="AF12:AF13"/>
    <mergeCell ref="U10:W10"/>
    <mergeCell ref="X10:Z10"/>
    <mergeCell ref="AA10:AC10"/>
    <mergeCell ref="U11:W11"/>
    <mergeCell ref="X11:Z11"/>
    <mergeCell ref="A4:B4"/>
    <mergeCell ref="A5:B6"/>
    <mergeCell ref="A10:B13"/>
    <mergeCell ref="A8:B8"/>
    <mergeCell ref="A59:B59"/>
    <mergeCell ref="A1:B1"/>
    <mergeCell ref="A3:B3"/>
  </mergeCells>
  <printOptions horizontalCentered="1"/>
  <pageMargins left="0.15748031496062992" right="0.15748031496062992" top="0.19685039370078741" bottom="0.19685039370078741" header="0.31496062992125984" footer="0.31496062992125984"/>
  <pageSetup paperSize="9" scale="65" fitToWidth="0" fitToHeight="0" pageOrder="overThenDown" orientation="landscape" r:id="rId1"/>
  <headerFooter alignWithMargins="0"/>
  <colBreaks count="3" manualBreakCount="3">
    <brk id="17" max="1048575" man="1"/>
    <brk id="32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2016</vt:lpstr>
      <vt:lpstr>2017</vt:lpstr>
      <vt:lpstr>2018</vt:lpstr>
      <vt:lpstr>'2016'!Area_stampa</vt:lpstr>
      <vt:lpstr>'2017'!Area_stampa</vt:lpstr>
      <vt:lpstr>'2016'!Titoli_stampa</vt:lpstr>
      <vt:lpstr>'2017'!Titoli_stampa</vt:lpstr>
      <vt:lpstr>'2018'!Titoli_stampa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Zucchini</dc:creator>
  <cp:lastModifiedBy>RG</cp:lastModifiedBy>
  <cp:lastPrinted>2017-09-15T08:25:53Z</cp:lastPrinted>
  <dcterms:created xsi:type="dcterms:W3CDTF">2017-09-11T08:41:38Z</dcterms:created>
  <dcterms:modified xsi:type="dcterms:W3CDTF">2017-09-22T11:20:09Z</dcterms:modified>
</cp:coreProperties>
</file>